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5.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amboll.sharepoint.com/sites/DenverWEPAOI2023/Shared Documents/General/Results/7Sep2023/PSC/"/>
    </mc:Choice>
  </mc:AlternateContent>
  <xr:revisionPtr revIDLastSave="33" documentId="13_ncr:1_{75DDFC9E-644A-4F78-9452-C75F2A959C51}" xr6:coauthVersionLast="47" xr6:coauthVersionMax="47" xr10:uidLastSave="{A4636375-4FC0-4C16-913C-B729DD311227}"/>
  <bookViews>
    <workbookView xWindow="30612" yWindow="-108" windowWidth="30936" windowHeight="16896" xr2:uid="{00000000-000D-0000-FFFF-FFFF00000000}"/>
  </bookViews>
  <sheets>
    <sheet name="README" sheetId="12" r:id="rId1"/>
    <sheet name="PieChart" sheetId="2" r:id="rId2"/>
    <sheet name="bySite" sheetId="11" r:id="rId3"/>
    <sheet name="byYear" sheetId="7" r:id="rId4"/>
    <sheet name="bySite_old" sheetId="5" state="hidden" r:id="rId5"/>
    <sheet name="Sheet1 (2)" sheetId="3" state="hidden" r:id="rId6"/>
    <sheet name="2026_VOC_emis_4km_bySector_AllD" sheetId="10" state="hidden" r:id="rId7"/>
    <sheet name="days" sheetId="9" state="hidden" r:id="rId8"/>
  </sheets>
  <definedNames>
    <definedName name="_xlnm._FilterDatabase" localSheetId="6" hidden="1">'2026_VOC_emis_4km_bySector_AllD'!$A$1:$I$716</definedName>
    <definedName name="SdCt4a23b504e67c4f439f79286e78281257_0" comment="sc㞂⃲ˡ⁜ꁢҰᎁ鰠┃_xd81d_횠ࡀ䌁谆뀜_xd92c_հເጁ蒰ۋ旱iŌӵ舀꬚붊㗠쐀开㐡괎ザ퉠䙆㹺禢䣄䐤誵㢕∀䚭竀٭甯㴄녂쀖쮅鶓赏遆ὐ펛쎚”垑ʀ˕䐀ł_x0001_耟䀕萁䀅往ǅ툠᥍鄚䅄컑_xd9d6_᭗䙏䤍Ș⚟캋颜誖醘⎋鰨䑌䉐_xda4f_䀐喙⺟힅䮀Ƀ鄀௙䈚졀ٗ闚Ρ乪垿ꮀቂថⵈ犚麙趂氠婴丢≈ᛗ㢑锊朲妎橆붉쥗犱㰝㴩䊭㘄オ밒㊔ᢤ䉡灛⒪䈁錪둴뱫꤃⛿䢆夈蟱ᆐ艎ꇋ考鈣겄昃〨葑ŕ'_x000e_鬠ꜚ蕀午辀쑥鄬嘔㖆핊ǚ爎⩘䠀ม눳奲ᔾ൥怸ᤘ撚婞⢱塬鄦ㆷ垠ˈ蠁验老餕vኖ᪓ɎꙀ床扥㘋뎱ᵱ踝ࠎ_xd811_ⴘ㈵Ⴃ㟭ະ퀼㦤裱礋က遇ꊡ끙焭擲蔒륒ꌭꯔ䃭쑍㶧ꉠ鄡横金菈惝㐠_x0013_⧵　✿힀⌀ක" localSheetId="0">README!$A$5:$H$8</definedName>
    <definedName name="SdCt4a23b504e67c4f439f79286e78281257_1" comment="sc匲҂蒧蓕Ť緟佼脶閭搗胙輏_xdb27_ﶯ௎쐋ϸ䠲┽쀏뵯ߙ㚔㤮䞐血碅☤就_xda20_Й楋更ഴ老ᇤ㹡_xdef4_Ϡ蓆ྼ罓캈挧᎒犡蝏쀀뼩㾌洄評퉍荰쀻–剆∅π飄ْጀ㬥卸稜䕕팮஧䆰㰋䖤ᑛ➣惺ᣍꎥ葬団珺ᷓ죨耀" localSheetId="0">README!$A$5:$H$8</definedName>
    <definedName name="SdCt9739076c36804f2db955d24955eaf8c6_0" comment="sc㞂⃲ˡ⁜ꁢҰᎁ鰠┃_xd81d_횠ࡀ䌁谆뀜_xd92c_հເጁ蒰ۋ旱iŌӵ舀꬚붊㗠쐀开㐡괎ザ퉠䙆㹺禢䣄䐤誵㢕∀䚭竀٭甯㴄녂쀖쮅鶓赏遆ὐ펛쎚”垑ʀ˕䐀ł_x0001_耟䀕萁䀅往ǅ툠᥍鄚䅄컑_xd9d6_᭗䙏䤍Ș⚟캋颜誖醘⎋鰨䑌䉐_xda4f_䀐喙⺟힅䮀Ƀ鄀௙䈚졀ٗ闚Ρ乪垿ꮀቂថⵈ犚麙趂氠婴丢≈ᛗ㢑锊朲妎橆붉쥗犱㰝㴩䊭㘄オ밒㊔ᢤ䉡灛⒪䈁錪둴뱫꤃⛿䢆夈蟱ᆐ艎ꇋ考鈣겄昃〨葑ŕ'_x000e_鬠ꜚ蕀午辀쑥鄬嘔㖆핊ǚ爎⩘䠀ม눳奲ᔾ൥怸ᤘ撚婞⢱塬鄦ㆷ垠ˈ蠁验老餕vኖ᪓ɎꙀ床扥㘋뎱ᵱ踝ࠎ_xd811_ⴘ㈵Ⴃ㟭ະ퀼㦤裱礋က遇ꊡ끙焭擲蔒륒ꌭꯔ䃭쑍㶧ꉠ鄡横金菈惝㐠_x0013_⧵　✿힀⌀ක" localSheetId="0">README!$A$1:$H$2</definedName>
    <definedName name="SdCt9739076c36804f2db955d24955eaf8c6_1" localSheetId="0">README!$A$1:$H$2</definedName>
    <definedName name="Slicer_site">#N/A</definedName>
    <definedName name="Slicer_site1">#N/A</definedName>
    <definedName name="Slicer_site21">#N/A</definedName>
    <definedName name="Slicer_year">#N/A</definedName>
    <definedName name="Slicer_year1">#N/A</definedName>
    <definedName name="Slicer_year2">#N/A</definedName>
    <definedName name="Slicer_year3">#N/A</definedName>
  </definedNames>
  <calcPr calcId="191029"/>
  <pivotCaches>
    <pivotCache cacheId="58" r:id="rId9"/>
    <pivotCache cacheId="59" r:id="rId10"/>
    <pivotCache cacheId="60"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1" l="1"/>
  <c r="C1" i="7"/>
  <c r="C2" i="2"/>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56" i="10"/>
  <c r="I157" i="10"/>
  <c r="I158" i="10"/>
  <c r="I159" i="10"/>
  <c r="I160" i="10"/>
  <c r="I161" i="10"/>
  <c r="I162" i="10"/>
  <c r="I163" i="10"/>
  <c r="I164" i="10"/>
  <c r="I165" i="10"/>
  <c r="I166" i="10"/>
  <c r="I167" i="10"/>
  <c r="I168" i="10"/>
  <c r="I169" i="10"/>
  <c r="I170" i="10"/>
  <c r="I171" i="10"/>
  <c r="I172" i="10"/>
  <c r="I173" i="10"/>
  <c r="I174" i="10"/>
  <c r="I175" i="10"/>
  <c r="I176" i="10"/>
  <c r="I177"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24" i="10"/>
  <c r="D1" i="5"/>
</calcChain>
</file>

<file path=xl/sharedStrings.xml><?xml version="1.0" encoding="utf-8"?>
<sst xmlns="http://schemas.openxmlformats.org/spreadsheetml/2006/main" count="1709" uniqueCount="74">
  <si>
    <t>year</t>
  </si>
  <si>
    <t>site</t>
  </si>
  <si>
    <t>sector</t>
  </si>
  <si>
    <t>WEP_RT</t>
  </si>
  <si>
    <t>WEP_CWRT</t>
  </si>
  <si>
    <t>AURE</t>
  </si>
  <si>
    <t>Airports</t>
  </si>
  <si>
    <t>EGU Point</t>
  </si>
  <si>
    <t>Lawn &amp; Garden Equipment</t>
  </si>
  <si>
    <t>Non-EGU Point</t>
  </si>
  <si>
    <t>Nonpoint</t>
  </si>
  <si>
    <t>O&amp;G Area</t>
  </si>
  <si>
    <t>O&amp;G Point</t>
  </si>
  <si>
    <t>O&amp;G pre-production</t>
  </si>
  <si>
    <t>On-road Mobile</t>
  </si>
  <si>
    <t>Other Non-road Mobile</t>
  </si>
  <si>
    <t>Rail</t>
  </si>
  <si>
    <t>CHAT</t>
  </si>
  <si>
    <t>FTCW</t>
  </si>
  <si>
    <t>HIGH</t>
  </si>
  <si>
    <t>NREL</t>
  </si>
  <si>
    <t>RFNO</t>
  </si>
  <si>
    <t>WELB</t>
  </si>
  <si>
    <t>WELD</t>
  </si>
  <si>
    <t>Row Labels</t>
  </si>
  <si>
    <t>Grand Total</t>
  </si>
  <si>
    <t>Sum of WEP_RT</t>
  </si>
  <si>
    <t>Sum of WEP_CWRT</t>
  </si>
  <si>
    <t>BRES</t>
  </si>
  <si>
    <t>PLAT</t>
  </si>
  <si>
    <t>EVGN</t>
  </si>
  <si>
    <t>Column Labels</t>
  </si>
  <si>
    <t># days</t>
  </si>
  <si>
    <t xml:space="preserve">                                                                                                                                                                                                                                                                                                                                                                                                                                                                                                                                                    </t>
  </si>
  <si>
    <t>ID</t>
  </si>
  <si>
    <t>Count of MDA8</t>
  </si>
  <si>
    <t>pct_WEP_RT</t>
  </si>
  <si>
    <t>pct_WEP_CWRT</t>
  </si>
  <si>
    <t>MDA8</t>
  </si>
  <si>
    <t>(All)</t>
  </si>
  <si>
    <t># days &gt;=70ppb</t>
  </si>
  <si>
    <t>Sum of pct_WEP_RT</t>
  </si>
  <si>
    <t>17 days</t>
  </si>
  <si>
    <t>14 days</t>
  </si>
  <si>
    <t>1 day</t>
  </si>
  <si>
    <t>6 days</t>
  </si>
  <si>
    <t>8 days</t>
  </si>
  <si>
    <t>20 days</t>
  </si>
  <si>
    <t>9 days</t>
  </si>
  <si>
    <t>4 days</t>
  </si>
  <si>
    <t>23 days</t>
  </si>
  <si>
    <t>18 days</t>
  </si>
  <si>
    <t>13 days</t>
  </si>
  <si>
    <t>19 days</t>
  </si>
  <si>
    <t>12 days</t>
  </si>
  <si>
    <t>VOC</t>
  </si>
  <si>
    <t>26 days</t>
  </si>
  <si>
    <t>16 days</t>
  </si>
  <si>
    <t>22 days</t>
  </si>
  <si>
    <t>43 days</t>
  </si>
  <si>
    <t>Purpose</t>
  </si>
  <si>
    <t>Tab</t>
  </si>
  <si>
    <t>Description</t>
  </si>
  <si>
    <t>How to Use</t>
  </si>
  <si>
    <t>PieChart</t>
  </si>
  <si>
    <t xml:space="preserve">Select a site in the site dropdown; Select a year in the year dropdpwn; the pie chart will automatically update. </t>
  </si>
  <si>
    <t>bySite</t>
  </si>
  <si>
    <t xml:space="preserve">Select a year in the year dropdpwn; the stacked bar chart will automatically update. </t>
  </si>
  <si>
    <t>byYear</t>
  </si>
  <si>
    <t xml:space="preserve">Select a site in the site dropdown; the stacked bar chart will automatically update. </t>
  </si>
  <si>
    <t>A Potential Source Contribution (PSC) analysis was performed to assess the relative potential contributions of anthropogenic emission source groups within the 9 counties in the Denver Metro/North Front Range (DM/NFR) ozone nonattainment area (analysis domain). PSC was calculated by integrating (i.e., summing) the Weighted Emission Potential (WEP) for each source group across the analysis domain. It shows the potential contribution of each source sector relative to the total anthropogenic contribution. For a more detailed description, please refer to the WRAP TSS website.
This spreadsheet shows the PSC results with 2026 VOC emissions on high ozone days (MDA8&gt;=70 ppb) for each year between 2016 and 2022.</t>
  </si>
  <si>
    <t>A pie chart showing relative potential contributions of VOC sources on high ozone days (MDA8&gt;=70 ppb) for a site and a year.</t>
  </si>
  <si>
    <t>A stacked bar chart showing relative potential contributions of VOC sources on high ozone days (MDA8&gt;=70 ppb) for a year across all sites.</t>
  </si>
  <si>
    <t>A stacked bar chart showing relative potential contributions of VOC sources on high ozone days (MDA8&gt;=70 ppb) for a site across all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</si>
</sst>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Verdana"/>
      <family val="2"/>
    </font>
    <font>
      <sz val="9"/>
      <color rgb="FF000000"/>
      <name val="Verdan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F6FD"/>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11" fontId="0" fillId="0" borderId="0" xfId="0" applyNumberFormat="1"/>
    <xf numFmtId="0" fontId="0" fillId="0" borderId="0" xfId="0" pivotButton="1"/>
    <xf numFmtId="0" fontId="0" fillId="0" borderId="0" xfId="0" applyAlignment="1">
      <alignment horizontal="left"/>
    </xf>
    <xf numFmtId="164" fontId="0" fillId="0" borderId="0" xfId="0" applyNumberFormat="1"/>
    <xf numFmtId="0" fontId="0" fillId="0" borderId="0" xfId="0" applyNumberFormat="1"/>
    <xf numFmtId="0" fontId="18" fillId="33" borderId="10" xfId="0" applyFont="1" applyFill="1" applyBorder="1" applyAlignment="1">
      <alignment vertical="center"/>
    </xf>
    <xf numFmtId="0" fontId="0" fillId="0" borderId="11" xfId="0" applyBorder="1" applyAlignment="1">
      <alignment horizontal="left" vertical="center" wrapText="1"/>
    </xf>
    <xf numFmtId="0" fontId="18" fillId="33" borderId="10" xfId="0" applyFont="1" applyFill="1" applyBorder="1" applyAlignment="1">
      <alignment horizontal="left" vertical="center"/>
    </xf>
    <xf numFmtId="0" fontId="19" fillId="33" borderId="0" xfId="0" applyFont="1" applyFill="1" applyAlignment="1">
      <alignment horizontal="left" vertical="center"/>
    </xf>
    <xf numFmtId="0" fontId="19" fillId="34" borderId="12"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4" borderId="0" xfId="0" applyFont="1" applyFill="1" applyAlignment="1">
      <alignment horizontal="left" vertical="center" wrapText="1"/>
    </xf>
    <xf numFmtId="0" fontId="19" fillId="33" borderId="0" xfId="0" applyFont="1" applyFill="1" applyAlignment="1">
      <alignment horizontal="left" vertical="center" wrapText="1"/>
    </xf>
    <xf numFmtId="0" fontId="19" fillId="33" borderId="13" xfId="0" applyFont="1" applyFill="1" applyBorder="1" applyAlignment="1">
      <alignment horizontal="left" vertical="center"/>
    </xf>
    <xf numFmtId="0" fontId="19" fillId="34" borderId="13" xfId="0" applyFont="1" applyFill="1" applyBorder="1" applyAlignment="1">
      <alignment horizontal="left" vertical="center" wrapText="1"/>
    </xf>
    <xf numFmtId="0" fontId="19" fillId="33" borderId="13" xfId="0"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5" Type="http://schemas.openxmlformats.org/officeDocument/2006/relationships/customXml" Target="../customXml/item3.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openxmlformats.org/officeDocument/2006/relationships/customXml" Target="../customXml/item2.xml"/><Relationship Id="rId5" Type="http://schemas.openxmlformats.org/officeDocument/2006/relationships/worksheet" Target="worksheets/sheet5.xml"/><Relationship Id="rId15" Type="http://schemas.microsoft.com/office/2007/relationships/slicerCache" Target="slicerCaches/slicerCache4.xml"/><Relationship Id="rId23" Type="http://schemas.openxmlformats.org/officeDocument/2006/relationships/customXml" Target="../customXml/item1.xml"/><Relationship Id="rId10" Type="http://schemas.openxmlformats.org/officeDocument/2006/relationships/pivotCacheDefinition" Target="pivotCache/pivotCacheDefinition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[2026_VOC_emis_4km_bySector_70ppb.xlsx]PieChart!PivotTable1</c:name>
    <c:fmtId val="0"/>
  </c:pivotSource>
  <c:chart>
    <c:title>
      <c:tx>
        <c:strRef>
          <c:f>PieChart!$C$2</c:f>
          <c:strCache>
            <c:ptCount val="1"/>
            <c:pt idx="0">
              <c:v>2022 NREL - Relative potential contribution of VOC sources on high ozone days (MDA8&gt;=70 ppb) - 23 days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3.2653571576129622E-2"/>
              <c:y val="-1.9507311586051745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0.17003350968867084"/>
              <c:y val="-7.306585304718359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2252999236735838E-3"/>
              <c:y val="2.7420022497187852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a:noFill/>
          </a:ln>
          <a:effectLst/>
        </c:spPr>
        <c:dLbl>
          <c:idx val="0"/>
          <c:layout>
            <c:manualLayout>
              <c:x val="-2.6923001650477202E-2"/>
              <c:y val="2.454713160854893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2272550541787082"/>
          <c:y val="0.21419632545931758"/>
          <c:w val="0.53996666427467077"/>
          <c:h val="0.74484544431946009"/>
        </c:manualLayout>
      </c:layout>
      <c:pieChart>
        <c:varyColors val="1"/>
        <c:ser>
          <c:idx val="0"/>
          <c:order val="0"/>
          <c:tx>
            <c:strRef>
              <c:f>PieChart!$C$2</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C830-4E02-AA3F-062018A5E5D8}"/>
              </c:ext>
            </c:extLst>
          </c:dPt>
          <c:dPt>
            <c:idx val="1"/>
            <c:bubble3D val="0"/>
            <c:spPr>
              <a:solidFill>
                <a:schemeClr val="accent2"/>
              </a:solidFill>
              <a:ln>
                <a:noFill/>
              </a:ln>
              <a:effectLst/>
            </c:spPr>
            <c:extLst>
              <c:ext xmlns:c16="http://schemas.microsoft.com/office/drawing/2014/chart" uri="{C3380CC4-5D6E-409C-BE32-E72D297353CC}">
                <c16:uniqueId val="{00000003-C830-4E02-AA3F-062018A5E5D8}"/>
              </c:ext>
            </c:extLst>
          </c:dPt>
          <c:dPt>
            <c:idx val="2"/>
            <c:bubble3D val="0"/>
            <c:spPr>
              <a:solidFill>
                <a:schemeClr val="accent3"/>
              </a:solidFill>
              <a:ln>
                <a:noFill/>
              </a:ln>
              <a:effectLst/>
            </c:spPr>
            <c:extLst>
              <c:ext xmlns:c16="http://schemas.microsoft.com/office/drawing/2014/chart" uri="{C3380CC4-5D6E-409C-BE32-E72D297353CC}">
                <c16:uniqueId val="{00000005-C830-4E02-AA3F-062018A5E5D8}"/>
              </c:ext>
            </c:extLst>
          </c:dPt>
          <c:dPt>
            <c:idx val="3"/>
            <c:bubble3D val="0"/>
            <c:spPr>
              <a:solidFill>
                <a:schemeClr val="accent4"/>
              </a:solidFill>
              <a:ln>
                <a:noFill/>
              </a:ln>
              <a:effectLst/>
            </c:spPr>
            <c:extLst>
              <c:ext xmlns:c16="http://schemas.microsoft.com/office/drawing/2014/chart" uri="{C3380CC4-5D6E-409C-BE32-E72D297353CC}">
                <c16:uniqueId val="{00000007-C830-4E02-AA3F-062018A5E5D8}"/>
              </c:ext>
            </c:extLst>
          </c:dPt>
          <c:dPt>
            <c:idx val="4"/>
            <c:bubble3D val="0"/>
            <c:spPr>
              <a:solidFill>
                <a:schemeClr val="accent5"/>
              </a:solidFill>
              <a:ln>
                <a:noFill/>
              </a:ln>
              <a:effectLst/>
            </c:spPr>
            <c:extLst>
              <c:ext xmlns:c16="http://schemas.microsoft.com/office/drawing/2014/chart" uri="{C3380CC4-5D6E-409C-BE32-E72D297353CC}">
                <c16:uniqueId val="{00000009-C830-4E02-AA3F-062018A5E5D8}"/>
              </c:ext>
            </c:extLst>
          </c:dPt>
          <c:dPt>
            <c:idx val="5"/>
            <c:bubble3D val="0"/>
            <c:spPr>
              <a:solidFill>
                <a:schemeClr val="accent6"/>
              </a:solidFill>
              <a:ln>
                <a:noFill/>
              </a:ln>
              <a:effectLst/>
            </c:spPr>
            <c:extLst>
              <c:ext xmlns:c16="http://schemas.microsoft.com/office/drawing/2014/chart" uri="{C3380CC4-5D6E-409C-BE32-E72D297353CC}">
                <c16:uniqueId val="{0000000B-C830-4E02-AA3F-062018A5E5D8}"/>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6-65DB-4E27-972D-B934F94351D8}"/>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C830-4E02-AA3F-062018A5E5D8}"/>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C830-4E02-AA3F-062018A5E5D8}"/>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C830-4E02-AA3F-062018A5E5D8}"/>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07-65DB-4E27-972D-B934F94351D8}"/>
              </c:ext>
            </c:extLst>
          </c:dPt>
          <c:dLbls>
            <c:dLbl>
              <c:idx val="3"/>
              <c:layout>
                <c:manualLayout>
                  <c:x val="3.2653571576129622E-2"/>
                  <c:y val="-1.95073115860517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30-4E02-AA3F-062018A5E5D8}"/>
                </c:ext>
              </c:extLst>
            </c:dLbl>
            <c:dLbl>
              <c:idx val="6"/>
              <c:layout>
                <c:manualLayout>
                  <c:x val="1.2252999236735838E-3"/>
                  <c:y val="2.74200224971878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DB-4E27-972D-B934F94351D8}"/>
                </c:ext>
              </c:extLst>
            </c:dLbl>
            <c:dLbl>
              <c:idx val="7"/>
              <c:layout>
                <c:manualLayout>
                  <c:x val="-2.6923001650477202E-2"/>
                  <c:y val="2.4547131608548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C830-4E02-AA3F-062018A5E5D8}"/>
                </c:ext>
              </c:extLst>
            </c:dLbl>
            <c:dLbl>
              <c:idx val="10"/>
              <c:layout>
                <c:manualLayout>
                  <c:x val="0.17003350968867084"/>
                  <c:y val="-7.30658530471835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DB-4E27-972D-B934F94351D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PieChart!$C$2</c:f>
              <c:strCache>
                <c:ptCount val="11"/>
                <c:pt idx="0">
                  <c:v>EGU Point</c:v>
                </c:pt>
                <c:pt idx="1">
                  <c:v>Non-EGU Point</c:v>
                </c:pt>
                <c:pt idx="2">
                  <c:v>O&amp;G Area</c:v>
                </c:pt>
                <c:pt idx="3">
                  <c:v>O&amp;G Point</c:v>
                </c:pt>
                <c:pt idx="4">
                  <c:v>O&amp;G pre-production</c:v>
                </c:pt>
                <c:pt idx="5">
                  <c:v>Nonpoint</c:v>
                </c:pt>
                <c:pt idx="6">
                  <c:v>On-road Mobile</c:v>
                </c:pt>
                <c:pt idx="7">
                  <c:v>Other Non-road Mobile</c:v>
                </c:pt>
                <c:pt idx="8">
                  <c:v>Lawn &amp; Garden Equipment</c:v>
                </c:pt>
                <c:pt idx="9">
                  <c:v>Airports</c:v>
                </c:pt>
                <c:pt idx="10">
                  <c:v>Rail</c:v>
                </c:pt>
              </c:strCache>
            </c:strRef>
          </c:cat>
          <c:val>
            <c:numRef>
              <c:f>PieChart!$C$2</c:f>
              <c:numCache>
                <c:formatCode>_(* #,##0_);_(* \(#,##0\);_(* "-"??_);_(@_)</c:formatCode>
                <c:ptCount val="11"/>
                <c:pt idx="0">
                  <c:v>57.814469387755103</c:v>
                </c:pt>
                <c:pt idx="1">
                  <c:v>1601.59301020408</c:v>
                </c:pt>
                <c:pt idx="2">
                  <c:v>1481.96981632653</c:v>
                </c:pt>
                <c:pt idx="3">
                  <c:v>146.46846938775499</c:v>
                </c:pt>
                <c:pt idx="4">
                  <c:v>60.437173469387702</c:v>
                </c:pt>
                <c:pt idx="5">
                  <c:v>2987.4918163265202</c:v>
                </c:pt>
                <c:pt idx="6">
                  <c:v>1119.36214285714</c:v>
                </c:pt>
                <c:pt idx="7">
                  <c:v>385.26594897959302</c:v>
                </c:pt>
                <c:pt idx="8">
                  <c:v>1310.4548163265299</c:v>
                </c:pt>
                <c:pt idx="9">
                  <c:v>37.359520408163199</c:v>
                </c:pt>
                <c:pt idx="10">
                  <c:v>7.11192857142857</c:v>
                </c:pt>
              </c:numCache>
            </c:numRef>
          </c:val>
          <c:extLst>
            <c:ext xmlns:c16="http://schemas.microsoft.com/office/drawing/2014/chart" uri="{C3380CC4-5D6E-409C-BE32-E72D297353CC}">
              <c16:uniqueId val="{00000004-65DB-4E27-972D-B934F94351D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[2026_VOC_emis_4km_bySector_70ppb.xlsx]bySite!PivotTable1</c:name>
    <c:fmtId val="5"/>
  </c:pivotSource>
  <c:chart>
    <c:title>
      <c:tx>
        <c:strRef>
          <c:f>bySite!$C$1</c:f>
          <c:strCache>
            <c:ptCount val="1"/>
            <c:pt idx="0">
              <c:v>2022 - Relative potential contribution of VOC sources on high ozone days (MDA8&gt;=70 ppb)</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bySite!$C$1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0.33296866113014101</c:v>
                </c:pt>
                <c:pt idx="1">
                  <c:v>0.25879963791748301</c:v>
                </c:pt>
                <c:pt idx="2">
                  <c:v>0.48753773659619698</c:v>
                </c:pt>
                <c:pt idx="3">
                  <c:v>0.235587786985896</c:v>
                </c:pt>
                <c:pt idx="4">
                  <c:v>0.62873735873974101</c:v>
                </c:pt>
                <c:pt idx="5">
                  <c:v>0.39866087712579801</c:v>
                </c:pt>
                <c:pt idx="6">
                  <c:v>0.34337238564759098</c:v>
                </c:pt>
                <c:pt idx="7">
                  <c:v>0.17057660537712199</c:v>
                </c:pt>
                <c:pt idx="8">
                  <c:v>0.18206267742816701</c:v>
                </c:pt>
                <c:pt idx="9">
                  <c:v>6.9651653323447499E-2</c:v>
                </c:pt>
                <c:pt idx="10">
                  <c:v>0.13897363562586501</c:v>
                </c:pt>
              </c:numCache>
            </c:numRef>
          </c:val>
          <c:extLst>
            <c:ext xmlns:c16="http://schemas.microsoft.com/office/drawing/2014/chart" uri="{C3380CC4-5D6E-409C-BE32-E72D297353CC}">
              <c16:uniqueId val="{00000000-26C5-443F-B89F-76DD71D58B48}"/>
            </c:ext>
          </c:extLst>
        </c:ser>
        <c:ser>
          <c:idx val="1"/>
          <c:order val="1"/>
          <c:tx>
            <c:strRef>
              <c:f>bySite!$C$1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13.254376409860599</c:v>
                </c:pt>
                <c:pt idx="1">
                  <c:v>13.8550254548715</c:v>
                </c:pt>
                <c:pt idx="2">
                  <c:v>16.822364288786499</c:v>
                </c:pt>
                <c:pt idx="3">
                  <c:v>11.636256304771701</c:v>
                </c:pt>
                <c:pt idx="4">
                  <c:v>17.417462612309599</c:v>
                </c:pt>
                <c:pt idx="5">
                  <c:v>12.7762368861969</c:v>
                </c:pt>
                <c:pt idx="6">
                  <c:v>10.9191537827259</c:v>
                </c:pt>
                <c:pt idx="7">
                  <c:v>9.8096979333465892</c:v>
                </c:pt>
                <c:pt idx="8">
                  <c:v>6.7770944839378897</c:v>
                </c:pt>
                <c:pt idx="9">
                  <c:v>8.8339326263943097</c:v>
                </c:pt>
                <c:pt idx="10">
                  <c:v>10.782326810688801</c:v>
                </c:pt>
              </c:numCache>
            </c:numRef>
          </c:val>
          <c:extLst>
            <c:ext xmlns:c16="http://schemas.microsoft.com/office/drawing/2014/chart" uri="{C3380CC4-5D6E-409C-BE32-E72D297353CC}">
              <c16:uniqueId val="{00000001-26C5-443F-B89F-76DD71D58B48}"/>
            </c:ext>
          </c:extLst>
        </c:ser>
        <c:ser>
          <c:idx val="2"/>
          <c:order val="2"/>
          <c:tx>
            <c:strRef>
              <c:f>bySite!$C$1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21.4548905369709</c:v>
                </c:pt>
                <c:pt idx="1">
                  <c:v>23.733602053255598</c:v>
                </c:pt>
                <c:pt idx="2">
                  <c:v>18.330533713013999</c:v>
                </c:pt>
                <c:pt idx="3">
                  <c:v>30.219937685024998</c:v>
                </c:pt>
                <c:pt idx="4">
                  <c:v>16.116550024871501</c:v>
                </c:pt>
                <c:pt idx="5">
                  <c:v>35.456722320215398</c:v>
                </c:pt>
                <c:pt idx="6">
                  <c:v>29.534438200437702</c:v>
                </c:pt>
                <c:pt idx="7">
                  <c:v>38.615210088123803</c:v>
                </c:pt>
                <c:pt idx="8">
                  <c:v>55.3893841284548</c:v>
                </c:pt>
                <c:pt idx="9">
                  <c:v>49.065843784330298</c:v>
                </c:pt>
                <c:pt idx="10">
                  <c:v>44.229567840011498</c:v>
                </c:pt>
              </c:numCache>
            </c:numRef>
          </c:val>
          <c:extLst>
            <c:ext xmlns:c16="http://schemas.microsoft.com/office/drawing/2014/chart" uri="{C3380CC4-5D6E-409C-BE32-E72D297353CC}">
              <c16:uniqueId val="{00000002-26C5-443F-B89F-76DD71D58B48}"/>
            </c:ext>
          </c:extLst>
        </c:ser>
        <c:ser>
          <c:idx val="3"/>
          <c:order val="3"/>
          <c:tx>
            <c:strRef>
              <c:f>bySite!$C$1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2.83232690932509</c:v>
                </c:pt>
                <c:pt idx="1">
                  <c:v>3.319441374128</c:v>
                </c:pt>
                <c:pt idx="2">
                  <c:v>1.82010704836353</c:v>
                </c:pt>
                <c:pt idx="3">
                  <c:v>6.4390399869949499</c:v>
                </c:pt>
                <c:pt idx="4">
                  <c:v>1.5928572822120199</c:v>
                </c:pt>
                <c:pt idx="5">
                  <c:v>4.6135313855045803</c:v>
                </c:pt>
                <c:pt idx="6">
                  <c:v>2.99520511377251</c:v>
                </c:pt>
                <c:pt idx="7">
                  <c:v>3.6526716082168398</c:v>
                </c:pt>
                <c:pt idx="8">
                  <c:v>10.369000135299199</c:v>
                </c:pt>
                <c:pt idx="9">
                  <c:v>7.6765989829123296</c:v>
                </c:pt>
                <c:pt idx="10">
                  <c:v>6.0365013000626799</c:v>
                </c:pt>
              </c:numCache>
            </c:numRef>
          </c:val>
          <c:extLst>
            <c:ext xmlns:c16="http://schemas.microsoft.com/office/drawing/2014/chart" uri="{C3380CC4-5D6E-409C-BE32-E72D297353CC}">
              <c16:uniqueId val="{00000003-26C5-443F-B89F-76DD71D58B48}"/>
            </c:ext>
          </c:extLst>
        </c:ser>
        <c:ser>
          <c:idx val="4"/>
          <c:order val="4"/>
          <c:tx>
            <c:strRef>
              <c:f>bySite!$C$1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0.96980915364434095</c:v>
                </c:pt>
                <c:pt idx="1">
                  <c:v>0.76136263009279304</c:v>
                </c:pt>
                <c:pt idx="2">
                  <c:v>0.71407772528892299</c:v>
                </c:pt>
                <c:pt idx="3">
                  <c:v>0.82398395949875203</c:v>
                </c:pt>
                <c:pt idx="4">
                  <c:v>0.65725949263639705</c:v>
                </c:pt>
                <c:pt idx="5">
                  <c:v>1.3204671291199399</c:v>
                </c:pt>
                <c:pt idx="6">
                  <c:v>1.1678710342002201</c:v>
                </c:pt>
                <c:pt idx="7">
                  <c:v>1.6574100928847</c:v>
                </c:pt>
                <c:pt idx="8">
                  <c:v>1.4091018127020001</c:v>
                </c:pt>
                <c:pt idx="9">
                  <c:v>2.12168743485601</c:v>
                </c:pt>
                <c:pt idx="10">
                  <c:v>2.8070919286252898</c:v>
                </c:pt>
              </c:numCache>
            </c:numRef>
          </c:val>
          <c:extLst>
            <c:ext xmlns:c16="http://schemas.microsoft.com/office/drawing/2014/chart" uri="{C3380CC4-5D6E-409C-BE32-E72D297353CC}">
              <c16:uniqueId val="{00000004-26C5-443F-B89F-76DD71D58B48}"/>
            </c:ext>
          </c:extLst>
        </c:ser>
        <c:ser>
          <c:idx val="5"/>
          <c:order val="5"/>
          <c:tx>
            <c:strRef>
              <c:f>bySite!$C$1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30.821999849133</c:v>
                </c:pt>
                <c:pt idx="1">
                  <c:v>29.106090439018999</c:v>
                </c:pt>
                <c:pt idx="2">
                  <c:v>30.7084821286828</c:v>
                </c:pt>
                <c:pt idx="3">
                  <c:v>22.786731374986001</c:v>
                </c:pt>
                <c:pt idx="4">
                  <c:v>32.489232085758402</c:v>
                </c:pt>
                <c:pt idx="5">
                  <c:v>22.645902245026299</c:v>
                </c:pt>
                <c:pt idx="6">
                  <c:v>28.2404725053349</c:v>
                </c:pt>
                <c:pt idx="7">
                  <c:v>23.693032851648798</c:v>
                </c:pt>
                <c:pt idx="8">
                  <c:v>13.372579979890199</c:v>
                </c:pt>
                <c:pt idx="9">
                  <c:v>16.944619815221699</c:v>
                </c:pt>
                <c:pt idx="10">
                  <c:v>19.048758809808</c:v>
                </c:pt>
              </c:numCache>
            </c:numRef>
          </c:val>
          <c:extLst>
            <c:ext xmlns:c16="http://schemas.microsoft.com/office/drawing/2014/chart" uri="{C3380CC4-5D6E-409C-BE32-E72D297353CC}">
              <c16:uniqueId val="{00000005-26C5-443F-B89F-76DD71D58B48}"/>
            </c:ext>
          </c:extLst>
        </c:ser>
        <c:ser>
          <c:idx val="6"/>
          <c:order val="6"/>
          <c:tx>
            <c:strRef>
              <c:f>bySite!$C$1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11.4129785672217</c:v>
                </c:pt>
                <c:pt idx="1">
                  <c:v>11.035715562665899</c:v>
                </c:pt>
                <c:pt idx="2">
                  <c:v>11.8930095607369</c:v>
                </c:pt>
                <c:pt idx="3">
                  <c:v>8.8895625374486293</c:v>
                </c:pt>
                <c:pt idx="4">
                  <c:v>12.173160190281299</c:v>
                </c:pt>
                <c:pt idx="5">
                  <c:v>8.2593140066906301</c:v>
                </c:pt>
                <c:pt idx="6">
                  <c:v>10.0001871070017</c:v>
                </c:pt>
                <c:pt idx="7">
                  <c:v>8.5327099885451894</c:v>
                </c:pt>
                <c:pt idx="8">
                  <c:v>4.3903096195235101</c:v>
                </c:pt>
                <c:pt idx="9">
                  <c:v>5.9168953198361098</c:v>
                </c:pt>
                <c:pt idx="10">
                  <c:v>6.7797153474662997</c:v>
                </c:pt>
              </c:numCache>
            </c:numRef>
          </c:val>
          <c:extLst>
            <c:ext xmlns:c16="http://schemas.microsoft.com/office/drawing/2014/chart" uri="{C3380CC4-5D6E-409C-BE32-E72D297353CC}">
              <c16:uniqueId val="{00000006-26C5-443F-B89F-76DD71D58B48}"/>
            </c:ext>
          </c:extLst>
        </c:ser>
        <c:ser>
          <c:idx val="7"/>
          <c:order val="7"/>
          <c:tx>
            <c:strRef>
              <c:f>bySite!$C$1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3.9395445610773101</c:v>
                </c:pt>
                <c:pt idx="1">
                  <c:v>3.9543555276640499</c:v>
                </c:pt>
                <c:pt idx="2">
                  <c:v>4.0835547373488099</c:v>
                </c:pt>
                <c:pt idx="3">
                  <c:v>3.4988968262573601</c:v>
                </c:pt>
                <c:pt idx="4">
                  <c:v>4.1898005419573696</c:v>
                </c:pt>
                <c:pt idx="5">
                  <c:v>2.9217956969494199</c:v>
                </c:pt>
                <c:pt idx="6">
                  <c:v>3.15715408255019</c:v>
                </c:pt>
                <c:pt idx="7">
                  <c:v>2.9426663251186902</c:v>
                </c:pt>
                <c:pt idx="8">
                  <c:v>1.6278731142860801</c:v>
                </c:pt>
                <c:pt idx="9">
                  <c:v>2.1352427097084998</c:v>
                </c:pt>
                <c:pt idx="10">
                  <c:v>2.4585884678565502</c:v>
                </c:pt>
              </c:numCache>
            </c:numRef>
          </c:val>
          <c:extLst>
            <c:ext xmlns:c16="http://schemas.microsoft.com/office/drawing/2014/chart" uri="{C3380CC4-5D6E-409C-BE32-E72D297353CC}">
              <c16:uniqueId val="{00000007-26C5-443F-B89F-76DD71D58B48}"/>
            </c:ext>
          </c:extLst>
        </c:ser>
        <c:ser>
          <c:idx val="8"/>
          <c:order val="8"/>
          <c:tx>
            <c:strRef>
              <c:f>bySite!$C$1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14.6654757850529</c:v>
                </c:pt>
                <c:pt idx="1">
                  <c:v>13.692466680828799</c:v>
                </c:pt>
                <c:pt idx="2">
                  <c:v>14.993464295844401</c:v>
                </c:pt>
                <c:pt idx="3">
                  <c:v>10.683369647479299</c:v>
                </c:pt>
                <c:pt idx="4">
                  <c:v>14.2513095543418</c:v>
                </c:pt>
                <c:pt idx="5">
                  <c:v>10.319634229353801</c:v>
                </c:pt>
                <c:pt idx="6">
                  <c:v>11.883731442859901</c:v>
                </c:pt>
                <c:pt idx="7">
                  <c:v>10.3898826163727</c:v>
                </c:pt>
                <c:pt idx="8">
                  <c:v>5.6392822261056903</c:v>
                </c:pt>
                <c:pt idx="9">
                  <c:v>7.0876497013126096</c:v>
                </c:pt>
                <c:pt idx="10">
                  <c:v>7.5788409679318498</c:v>
                </c:pt>
              </c:numCache>
            </c:numRef>
          </c:val>
          <c:extLst>
            <c:ext xmlns:c16="http://schemas.microsoft.com/office/drawing/2014/chart" uri="{C3380CC4-5D6E-409C-BE32-E72D297353CC}">
              <c16:uniqueId val="{00000008-26C5-443F-B89F-76DD71D58B48}"/>
            </c:ext>
          </c:extLst>
        </c:ser>
        <c:ser>
          <c:idx val="9"/>
          <c:order val="9"/>
          <c:tx>
            <c:strRef>
              <c:f>bySite!$C$1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0.25283890064720399</c:v>
                </c:pt>
                <c:pt idx="1">
                  <c:v>0.22729128865238099</c:v>
                </c:pt>
                <c:pt idx="2">
                  <c:v>7.6773161348523494E-2</c:v>
                </c:pt>
                <c:pt idx="3">
                  <c:v>4.7237840022359396</c:v>
                </c:pt>
                <c:pt idx="4">
                  <c:v>0.40628801810273102</c:v>
                </c:pt>
                <c:pt idx="5">
                  <c:v>1.22737380880686</c:v>
                </c:pt>
                <c:pt idx="6">
                  <c:v>1.6972266729083301</c:v>
                </c:pt>
                <c:pt idx="7">
                  <c:v>0.48378580741849903</c:v>
                </c:pt>
                <c:pt idx="8">
                  <c:v>0.804907815469599</c:v>
                </c:pt>
                <c:pt idx="9">
                  <c:v>9.8502945231472794E-2</c:v>
                </c:pt>
                <c:pt idx="10">
                  <c:v>8.1199040688725702E-2</c:v>
                </c:pt>
              </c:numCache>
            </c:numRef>
          </c:val>
          <c:extLst>
            <c:ext xmlns:c16="http://schemas.microsoft.com/office/drawing/2014/chart" uri="{C3380CC4-5D6E-409C-BE32-E72D297353CC}">
              <c16:uniqueId val="{00000009-26C5-443F-B89F-76DD71D58B48}"/>
            </c:ext>
          </c:extLst>
        </c:ser>
        <c:ser>
          <c:idx val="10"/>
          <c:order val="10"/>
          <c:tx>
            <c:strRef>
              <c:f>bySite!$C$1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6.27906659365009E-2</c:v>
                </c:pt>
                <c:pt idx="1">
                  <c:v>5.5849350904233402E-2</c:v>
                </c:pt>
                <c:pt idx="2">
                  <c:v>7.0095603989288102E-2</c:v>
                </c:pt>
                <c:pt idx="3">
                  <c:v>6.2849888316191801E-2</c:v>
                </c:pt>
                <c:pt idx="4">
                  <c:v>7.7342838789293697E-2</c:v>
                </c:pt>
                <c:pt idx="5">
                  <c:v>6.0361415010087897E-2</c:v>
                </c:pt>
                <c:pt idx="6">
                  <c:v>6.1187672560755101E-2</c:v>
                </c:pt>
                <c:pt idx="7">
                  <c:v>5.2356082946891001E-2</c:v>
                </c:pt>
                <c:pt idx="8">
                  <c:v>3.8404006902785101E-2</c:v>
                </c:pt>
                <c:pt idx="9">
                  <c:v>4.9375026873050898E-2</c:v>
                </c:pt>
                <c:pt idx="10">
                  <c:v>5.8435851234256701E-2</c:v>
                </c:pt>
              </c:numCache>
            </c:numRef>
          </c:val>
          <c:extLst>
            <c:ext xmlns:c16="http://schemas.microsoft.com/office/drawing/2014/chart" uri="{C3380CC4-5D6E-409C-BE32-E72D297353CC}">
              <c16:uniqueId val="{0000000A-26C5-443F-B89F-76DD71D58B48}"/>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[2026_VOC_emis_4km_bySector_70ppb.xlsx]byYear!PivotTable1</c:name>
    <c:fmtId val="3"/>
  </c:pivotSource>
  <c:chart>
    <c:title>
      <c:tx>
        <c:strRef>
          <c:f>byYear!$C$1</c:f>
          <c:strCache>
            <c:ptCount val="1"/>
            <c:pt idx="0">
              <c:v>NREL - Relative potential contribution of VOC sources on high ozone days (MDA8&gt;=70 ppb)</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byYear!$C$1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0.68279701289482397</c:v>
                </c:pt>
                <c:pt idx="1">
                  <c:v>0.58464614490024502</c:v>
                </c:pt>
                <c:pt idx="2">
                  <c:v>0.763622262410666</c:v>
                </c:pt>
                <c:pt idx="3">
                  <c:v>0.65225125096390901</c:v>
                </c:pt>
                <c:pt idx="4">
                  <c:v>0.43658465381115102</c:v>
                </c:pt>
                <c:pt idx="5">
                  <c:v>0.38854313839520099</c:v>
                </c:pt>
                <c:pt idx="6">
                  <c:v>0.62873735873974101</c:v>
                </c:pt>
              </c:numCache>
            </c:numRef>
          </c:val>
          <c:extLst>
            <c:ext xmlns:c16="http://schemas.microsoft.com/office/drawing/2014/chart" uri="{C3380CC4-5D6E-409C-BE32-E72D297353CC}">
              <c16:uniqueId val="{00000000-1365-49B1-9CF8-F7BFF2BDD6E2}"/>
            </c:ext>
          </c:extLst>
        </c:ser>
        <c:ser>
          <c:idx val="1"/>
          <c:order val="1"/>
          <c:tx>
            <c:strRef>
              <c:f>byYear!$C$1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17.497083483465801</c:v>
                </c:pt>
                <c:pt idx="1">
                  <c:v>16.616117138105899</c:v>
                </c:pt>
                <c:pt idx="2">
                  <c:v>18.5049674028261</c:v>
                </c:pt>
                <c:pt idx="3">
                  <c:v>15.6646855052244</c:v>
                </c:pt>
                <c:pt idx="4">
                  <c:v>16.572204399971699</c:v>
                </c:pt>
                <c:pt idx="5">
                  <c:v>14.678146577332701</c:v>
                </c:pt>
                <c:pt idx="6">
                  <c:v>17.417462612309599</c:v>
                </c:pt>
              </c:numCache>
            </c:numRef>
          </c:val>
          <c:extLst>
            <c:ext xmlns:c16="http://schemas.microsoft.com/office/drawing/2014/chart" uri="{C3380CC4-5D6E-409C-BE32-E72D297353CC}">
              <c16:uniqueId val="{0000000C-1365-49B1-9CF8-F7BFF2BDD6E2}"/>
            </c:ext>
          </c:extLst>
        </c:ser>
        <c:ser>
          <c:idx val="2"/>
          <c:order val="2"/>
          <c:tx>
            <c:strRef>
              <c:f>byYear!$C$1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19.718706142431301</c:v>
                </c:pt>
                <c:pt idx="1">
                  <c:v>14.102872575973199</c:v>
                </c:pt>
                <c:pt idx="2">
                  <c:v>20.515244118417101</c:v>
                </c:pt>
                <c:pt idx="3">
                  <c:v>24.160593511759402</c:v>
                </c:pt>
                <c:pt idx="4">
                  <c:v>25.3449151558242</c:v>
                </c:pt>
                <c:pt idx="5">
                  <c:v>26.649548733640099</c:v>
                </c:pt>
                <c:pt idx="6">
                  <c:v>16.116550024871501</c:v>
                </c:pt>
              </c:numCache>
            </c:numRef>
          </c:val>
          <c:extLst>
            <c:ext xmlns:c16="http://schemas.microsoft.com/office/drawing/2014/chart" uri="{C3380CC4-5D6E-409C-BE32-E72D297353CC}">
              <c16:uniqueId val="{0000000D-1365-49B1-9CF8-F7BFF2BDD6E2}"/>
            </c:ext>
          </c:extLst>
        </c:ser>
        <c:ser>
          <c:idx val="3"/>
          <c:order val="3"/>
          <c:tx>
            <c:strRef>
              <c:f>byYear!$C$1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3.0463534353803698</c:v>
                </c:pt>
                <c:pt idx="1">
                  <c:v>2.0650681326387801</c:v>
                </c:pt>
                <c:pt idx="2">
                  <c:v>2.58189775376011</c:v>
                </c:pt>
                <c:pt idx="3">
                  <c:v>3.1440101539340701</c:v>
                </c:pt>
                <c:pt idx="4">
                  <c:v>3.2215483127758402</c:v>
                </c:pt>
                <c:pt idx="5">
                  <c:v>3.2150525781274299</c:v>
                </c:pt>
                <c:pt idx="6">
                  <c:v>1.5928572822120199</c:v>
                </c:pt>
              </c:numCache>
            </c:numRef>
          </c:val>
          <c:extLst>
            <c:ext xmlns:c16="http://schemas.microsoft.com/office/drawing/2014/chart" uri="{C3380CC4-5D6E-409C-BE32-E72D297353CC}">
              <c16:uniqueId val="{0000000E-1365-49B1-9CF8-F7BFF2BDD6E2}"/>
            </c:ext>
          </c:extLst>
        </c:ser>
        <c:ser>
          <c:idx val="4"/>
          <c:order val="4"/>
          <c:tx>
            <c:strRef>
              <c:f>byYear!$C$1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0.75552453306987399</c:v>
                </c:pt>
                <c:pt idx="1">
                  <c:v>0.52954416037155105</c:v>
                </c:pt>
                <c:pt idx="2">
                  <c:v>0.77624627529645795</c:v>
                </c:pt>
                <c:pt idx="3">
                  <c:v>1.0397555628953199</c:v>
                </c:pt>
                <c:pt idx="4">
                  <c:v>0.77408423763256895</c:v>
                </c:pt>
                <c:pt idx="5">
                  <c:v>1.0112783358003199</c:v>
                </c:pt>
                <c:pt idx="6">
                  <c:v>0.65725949263639705</c:v>
                </c:pt>
              </c:numCache>
            </c:numRef>
          </c:val>
          <c:extLst>
            <c:ext xmlns:c16="http://schemas.microsoft.com/office/drawing/2014/chart" uri="{C3380CC4-5D6E-409C-BE32-E72D297353CC}">
              <c16:uniqueId val="{0000000F-1365-49B1-9CF8-F7BFF2BDD6E2}"/>
            </c:ext>
          </c:extLst>
        </c:ser>
        <c:ser>
          <c:idx val="5"/>
          <c:order val="5"/>
          <c:tx>
            <c:strRef>
              <c:f>byYear!$C$1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29.5087743407944</c:v>
                </c:pt>
                <c:pt idx="1">
                  <c:v>33.243788269161698</c:v>
                </c:pt>
                <c:pt idx="2">
                  <c:v>28.8947673553855</c:v>
                </c:pt>
                <c:pt idx="3">
                  <c:v>28.473556125229599</c:v>
                </c:pt>
                <c:pt idx="4">
                  <c:v>27.099209374930702</c:v>
                </c:pt>
                <c:pt idx="5">
                  <c:v>27.8655332142323</c:v>
                </c:pt>
                <c:pt idx="6">
                  <c:v>32.489232085758402</c:v>
                </c:pt>
              </c:numCache>
            </c:numRef>
          </c:val>
          <c:extLst>
            <c:ext xmlns:c16="http://schemas.microsoft.com/office/drawing/2014/chart" uri="{C3380CC4-5D6E-409C-BE32-E72D297353CC}">
              <c16:uniqueId val="{00000010-1365-49B1-9CF8-F7BFF2BDD6E2}"/>
            </c:ext>
          </c:extLst>
        </c:ser>
        <c:ser>
          <c:idx val="6"/>
          <c:order val="6"/>
          <c:tx>
            <c:strRef>
              <c:f>byYear!$C$1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11.2674133642986</c:v>
                </c:pt>
                <c:pt idx="1">
                  <c:v>12.437989065479201</c:v>
                </c:pt>
                <c:pt idx="2">
                  <c:v>10.987886441626101</c:v>
                </c:pt>
                <c:pt idx="3">
                  <c:v>10.5150031597514</c:v>
                </c:pt>
                <c:pt idx="4">
                  <c:v>10.048477535340201</c:v>
                </c:pt>
                <c:pt idx="5">
                  <c:v>10.297251689555001</c:v>
                </c:pt>
                <c:pt idx="6">
                  <c:v>12.173160190281299</c:v>
                </c:pt>
              </c:numCache>
            </c:numRef>
          </c:val>
          <c:extLst>
            <c:ext xmlns:c16="http://schemas.microsoft.com/office/drawing/2014/chart" uri="{C3380CC4-5D6E-409C-BE32-E72D297353CC}">
              <c16:uniqueId val="{00000011-1365-49B1-9CF8-F7BFF2BDD6E2}"/>
            </c:ext>
          </c:extLst>
        </c:ser>
        <c:ser>
          <c:idx val="7"/>
          <c:order val="7"/>
          <c:tx>
            <c:strRef>
              <c:f>byYear!$C$1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3.7607257980192901</c:v>
                </c:pt>
                <c:pt idx="1">
                  <c:v>4.5577629696871096</c:v>
                </c:pt>
                <c:pt idx="2">
                  <c:v>3.9327108620283799</c:v>
                </c:pt>
                <c:pt idx="3">
                  <c:v>3.5777605297651598</c:v>
                </c:pt>
                <c:pt idx="4">
                  <c:v>3.6357137999106501</c:v>
                </c:pt>
                <c:pt idx="5">
                  <c:v>3.4597159708220699</c:v>
                </c:pt>
                <c:pt idx="6">
                  <c:v>4.1898005419573696</c:v>
                </c:pt>
              </c:numCache>
            </c:numRef>
          </c:val>
          <c:extLst>
            <c:ext xmlns:c16="http://schemas.microsoft.com/office/drawing/2014/chart" uri="{C3380CC4-5D6E-409C-BE32-E72D297353CC}">
              <c16:uniqueId val="{00000012-1365-49B1-9CF8-F7BFF2BDD6E2}"/>
            </c:ext>
          </c:extLst>
        </c:ser>
        <c:ser>
          <c:idx val="8"/>
          <c:order val="8"/>
          <c:tx>
            <c:strRef>
              <c:f>byYear!$C$1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13.025297115819599</c:v>
                </c:pt>
                <c:pt idx="1">
                  <c:v>14.5623652130834</c:v>
                </c:pt>
                <c:pt idx="2">
                  <c:v>12.478952007002301</c:v>
                </c:pt>
                <c:pt idx="3">
                  <c:v>12.4912580352925</c:v>
                </c:pt>
                <c:pt idx="4">
                  <c:v>11.367553175380801</c:v>
                </c:pt>
                <c:pt idx="5">
                  <c:v>12.1379137749209</c:v>
                </c:pt>
                <c:pt idx="6">
                  <c:v>14.2513095543418</c:v>
                </c:pt>
              </c:numCache>
            </c:numRef>
          </c:val>
          <c:extLst>
            <c:ext xmlns:c16="http://schemas.microsoft.com/office/drawing/2014/chart" uri="{C3380CC4-5D6E-409C-BE32-E72D297353CC}">
              <c16:uniqueId val="{00000013-1365-49B1-9CF8-F7BFF2BDD6E2}"/>
            </c:ext>
          </c:extLst>
        </c:ser>
        <c:ser>
          <c:idx val="9"/>
          <c:order val="9"/>
          <c:tx>
            <c:strRef>
              <c:f>byYear!$C$1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0.67141336991865197</c:v>
                </c:pt>
                <c:pt idx="1">
                  <c:v>1.2307177094145201</c:v>
                </c:pt>
                <c:pt idx="2">
                  <c:v>0.484345801590923</c:v>
                </c:pt>
                <c:pt idx="3">
                  <c:v>0.21089480326729501</c:v>
                </c:pt>
                <c:pt idx="4">
                  <c:v>1.43141541073881</c:v>
                </c:pt>
                <c:pt idx="5">
                  <c:v>0.23482648328007</c:v>
                </c:pt>
                <c:pt idx="6">
                  <c:v>0.40628801810273102</c:v>
                </c:pt>
              </c:numCache>
            </c:numRef>
          </c:val>
          <c:extLst>
            <c:ext xmlns:c16="http://schemas.microsoft.com/office/drawing/2014/chart" uri="{C3380CC4-5D6E-409C-BE32-E72D297353CC}">
              <c16:uniqueId val="{00000014-1365-49B1-9CF8-F7BFF2BDD6E2}"/>
            </c:ext>
          </c:extLst>
        </c:ser>
        <c:ser>
          <c:idx val="10"/>
          <c:order val="10"/>
          <c:tx>
            <c:strRef>
              <c:f>byYear!$C$1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6.5911403907173996E-2</c:v>
                </c:pt>
                <c:pt idx="1">
                  <c:v>6.9128621184188804E-2</c:v>
                </c:pt>
                <c:pt idx="2">
                  <c:v>7.9359719656232702E-2</c:v>
                </c:pt>
                <c:pt idx="3">
                  <c:v>7.0231361916812604E-2</c:v>
                </c:pt>
                <c:pt idx="4">
                  <c:v>6.8293943682935204E-2</c:v>
                </c:pt>
                <c:pt idx="5">
                  <c:v>6.2189503893646199E-2</c:v>
                </c:pt>
                <c:pt idx="6">
                  <c:v>7.7342838789293697E-2</c:v>
                </c:pt>
              </c:numCache>
            </c:numRef>
          </c:val>
          <c:extLst>
            <c:ext xmlns:c16="http://schemas.microsoft.com/office/drawing/2014/chart" uri="{C3380CC4-5D6E-409C-BE32-E72D297353CC}">
              <c16:uniqueId val="{00000015-1365-49B1-9CF8-F7BFF2BDD6E2}"/>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[2026_VOC_emis_4km_bySector_70ppb.xlsx]bySite_old!PivotTable1</c:name>
    <c:fmtId val="1"/>
  </c:pivotSource>
  <c:chart>
    <c:title>
      <c:tx>
        <c:strRef>
          <c:f>bySite_old!$D$1</c:f>
          <c:strCache>
            <c:ptCount val="1"/>
            <c:pt idx="0">
              <c:v>2022 NOx</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pivotFmt>
      <c:pivotFmt>
        <c:idx val="31"/>
        <c:spPr>
          <a:solidFill>
            <a:schemeClr val="accent1"/>
          </a:solidFill>
          <a:ln>
            <a:noFill/>
          </a:ln>
          <a:effectLst/>
        </c:spPr>
      </c:pivotFmt>
      <c:pivotFmt>
        <c:idx val="32"/>
        <c:spPr>
          <a:solidFill>
            <a:schemeClr val="accent1"/>
          </a:solidFill>
          <a:ln>
            <a:noFill/>
          </a:ln>
          <a:effectLst/>
        </c:spPr>
      </c:pivotFmt>
      <c:pivotFmt>
        <c:idx val="33"/>
        <c:spPr>
          <a:solidFill>
            <a:schemeClr val="accent1"/>
          </a:solidFill>
          <a:ln>
            <a:noFill/>
          </a:ln>
          <a:effectLst/>
        </c:spPr>
      </c:pivotFmt>
      <c:pivotFmt>
        <c:idx val="34"/>
        <c:spPr>
          <a:solidFill>
            <a:schemeClr val="accent1"/>
          </a:solidFill>
          <a:ln>
            <a:noFill/>
          </a:ln>
          <a:effectLst/>
        </c:spPr>
      </c:pivotFmt>
      <c:pivotFmt>
        <c:idx val="35"/>
        <c:spPr>
          <a:solidFill>
            <a:schemeClr val="accent1"/>
          </a:solidFill>
          <a:ln>
            <a:noFill/>
          </a:ln>
          <a:effectLst/>
        </c:spPr>
      </c:pivotFmt>
      <c:pivotFmt>
        <c:idx val="36"/>
        <c:spPr>
          <a:solidFill>
            <a:schemeClr val="accent1"/>
          </a:solidFill>
          <a:ln>
            <a:noFill/>
          </a:ln>
          <a:effectLst/>
        </c:spPr>
      </c:pivotFmt>
      <c:pivotFmt>
        <c:idx val="37"/>
        <c:spPr>
          <a:solidFill>
            <a:schemeClr val="accent1"/>
          </a:solidFill>
          <a:ln>
            <a:noFill/>
          </a:ln>
          <a:effectLst/>
        </c:spPr>
      </c:pivotFmt>
      <c:pivotFmt>
        <c:idx val="38"/>
        <c:spPr>
          <a:solidFill>
            <a:schemeClr val="accent1"/>
          </a:solidFill>
          <a:ln>
            <a:noFill/>
          </a:ln>
          <a:effectLst/>
        </c:spPr>
      </c:pivotFmt>
      <c:pivotFmt>
        <c:idx val="39"/>
        <c:spPr>
          <a:solidFill>
            <a:schemeClr val="accent1"/>
          </a:solidFill>
          <a:ln>
            <a:noFill/>
          </a:ln>
          <a:effectLst/>
        </c:spPr>
      </c:pivotFmt>
      <c:pivotFmt>
        <c:idx val="40"/>
        <c:spPr>
          <a:solidFill>
            <a:schemeClr val="accent1"/>
          </a:solidFill>
          <a:ln>
            <a:noFill/>
          </a:ln>
          <a:effectLst/>
        </c:spPr>
      </c:pivotFmt>
      <c:pivotFmt>
        <c:idx val="41"/>
        <c:spPr>
          <a:solidFill>
            <a:schemeClr val="accent2"/>
          </a:solidFill>
          <a:ln>
            <a:noFill/>
          </a:ln>
          <a:effectLst/>
        </c:spPr>
      </c:pivotFmt>
      <c:pivotFmt>
        <c:idx val="42"/>
        <c:spPr>
          <a:solidFill>
            <a:schemeClr val="accent2"/>
          </a:solidFill>
          <a:ln>
            <a:noFill/>
          </a:ln>
          <a:effectLst/>
        </c:spPr>
      </c:pivotFmt>
      <c:pivotFmt>
        <c:idx val="43"/>
        <c:spPr>
          <a:solidFill>
            <a:schemeClr val="accent2"/>
          </a:solidFill>
          <a:ln>
            <a:noFill/>
          </a:ln>
          <a:effectLst/>
        </c:spPr>
      </c:pivotFmt>
      <c:pivotFmt>
        <c:idx val="44"/>
        <c:spPr>
          <a:solidFill>
            <a:schemeClr val="accent2"/>
          </a:solidFill>
          <a:ln>
            <a:noFill/>
          </a:ln>
          <a:effectLst/>
        </c:spPr>
      </c:pivotFmt>
      <c:pivotFmt>
        <c:idx val="45"/>
        <c:spPr>
          <a:solidFill>
            <a:schemeClr val="accent2"/>
          </a:solidFill>
          <a:ln>
            <a:noFill/>
          </a:ln>
          <a:effectLst/>
        </c:spPr>
      </c:pivotFmt>
      <c:pivotFmt>
        <c:idx val="46"/>
        <c:spPr>
          <a:solidFill>
            <a:schemeClr val="accent2"/>
          </a:solidFill>
          <a:ln>
            <a:noFill/>
          </a:ln>
          <a:effectLst/>
        </c:spPr>
      </c:pivotFmt>
      <c:pivotFmt>
        <c:idx val="47"/>
        <c:spPr>
          <a:solidFill>
            <a:schemeClr val="accent2"/>
          </a:solidFill>
          <a:ln>
            <a:noFill/>
          </a:ln>
          <a:effectLst/>
        </c:spPr>
      </c:pivotFmt>
      <c:pivotFmt>
        <c:idx val="48"/>
        <c:spPr>
          <a:solidFill>
            <a:schemeClr val="accent2"/>
          </a:solidFill>
          <a:ln>
            <a:noFill/>
          </a:ln>
          <a:effectLst/>
        </c:spPr>
      </c:pivotFmt>
      <c:pivotFmt>
        <c:idx val="49"/>
        <c:spPr>
          <a:solidFill>
            <a:schemeClr val="accent2"/>
          </a:solidFill>
          <a:ln>
            <a:noFill/>
          </a:ln>
          <a:effectLst/>
        </c:spPr>
      </c:pivotFmt>
      <c:pivotFmt>
        <c:idx val="50"/>
        <c:spPr>
          <a:solidFill>
            <a:schemeClr val="accent2"/>
          </a:solidFill>
          <a:ln>
            <a:noFill/>
          </a:ln>
          <a:effectLst/>
        </c:spPr>
      </c:pivotFmt>
      <c:pivotFmt>
        <c:idx val="51"/>
        <c:spPr>
          <a:solidFill>
            <a:schemeClr val="accent2"/>
          </a:solidFill>
          <a:ln>
            <a:noFill/>
          </a:ln>
          <a:effectLst/>
        </c:spPr>
      </c:pivotFmt>
      <c:pivotFmt>
        <c:idx val="52"/>
        <c:spPr>
          <a:solidFill>
            <a:schemeClr val="accent3"/>
          </a:solidFill>
          <a:ln>
            <a:noFill/>
          </a:ln>
          <a:effectLst/>
        </c:spPr>
      </c:pivotFmt>
      <c:pivotFmt>
        <c:idx val="53"/>
        <c:spPr>
          <a:solidFill>
            <a:schemeClr val="accent3"/>
          </a:solidFill>
          <a:ln>
            <a:noFill/>
          </a:ln>
          <a:effectLst/>
        </c:spPr>
      </c:pivotFmt>
      <c:pivotFmt>
        <c:idx val="54"/>
        <c:spPr>
          <a:solidFill>
            <a:schemeClr val="accent3"/>
          </a:solidFill>
          <a:ln>
            <a:noFill/>
          </a:ln>
          <a:effectLst/>
        </c:spPr>
      </c:pivotFmt>
      <c:pivotFmt>
        <c:idx val="55"/>
        <c:spPr>
          <a:solidFill>
            <a:schemeClr val="accent3"/>
          </a:solidFill>
          <a:ln>
            <a:noFill/>
          </a:ln>
          <a:effectLst/>
        </c:spPr>
      </c:pivotFmt>
      <c:pivotFmt>
        <c:idx val="56"/>
        <c:spPr>
          <a:solidFill>
            <a:schemeClr val="accent3"/>
          </a:solidFill>
          <a:ln>
            <a:noFill/>
          </a:ln>
          <a:effectLst/>
        </c:spPr>
      </c:pivotFmt>
      <c:pivotFmt>
        <c:idx val="57"/>
        <c:spPr>
          <a:solidFill>
            <a:schemeClr val="accent3"/>
          </a:solidFill>
          <a:ln>
            <a:noFill/>
          </a:ln>
          <a:effectLst/>
        </c:spPr>
      </c:pivotFmt>
      <c:pivotFmt>
        <c:idx val="58"/>
        <c:spPr>
          <a:solidFill>
            <a:schemeClr val="accent3"/>
          </a:solidFill>
          <a:ln>
            <a:noFill/>
          </a:ln>
          <a:effectLst/>
        </c:spPr>
      </c:pivotFmt>
      <c:pivotFmt>
        <c:idx val="59"/>
        <c:spPr>
          <a:solidFill>
            <a:schemeClr val="accent3"/>
          </a:solidFill>
          <a:ln>
            <a:noFill/>
          </a:ln>
          <a:effectLst/>
        </c:spPr>
      </c:pivotFmt>
      <c:pivotFmt>
        <c:idx val="60"/>
        <c:spPr>
          <a:solidFill>
            <a:schemeClr val="accent3"/>
          </a:solidFill>
          <a:ln>
            <a:noFill/>
          </a:ln>
          <a:effectLst/>
        </c:spPr>
      </c:pivotFmt>
      <c:pivotFmt>
        <c:idx val="61"/>
        <c:spPr>
          <a:solidFill>
            <a:schemeClr val="accent3"/>
          </a:solidFill>
          <a:ln>
            <a:noFill/>
          </a:ln>
          <a:effectLst/>
        </c:spPr>
      </c:pivotFmt>
      <c:pivotFmt>
        <c:idx val="62"/>
        <c:spPr>
          <a:solidFill>
            <a:schemeClr val="accent3"/>
          </a:solidFill>
          <a:ln>
            <a:noFill/>
          </a:ln>
          <a:effectLst/>
        </c:spPr>
      </c:pivotFmt>
      <c:pivotFmt>
        <c:idx val="63"/>
        <c:spPr>
          <a:solidFill>
            <a:schemeClr val="accent4"/>
          </a:solidFill>
          <a:ln>
            <a:noFill/>
          </a:ln>
          <a:effectLst/>
        </c:spPr>
      </c:pivotFmt>
      <c:pivotFmt>
        <c:idx val="64"/>
        <c:spPr>
          <a:solidFill>
            <a:schemeClr val="accent4"/>
          </a:solidFill>
          <a:ln>
            <a:noFill/>
          </a:ln>
          <a:effectLst/>
        </c:spPr>
      </c:pivotFmt>
      <c:pivotFmt>
        <c:idx val="65"/>
        <c:spPr>
          <a:solidFill>
            <a:schemeClr val="accent4"/>
          </a:solidFill>
          <a:ln>
            <a:noFill/>
          </a:ln>
          <a:effectLst/>
        </c:spPr>
      </c:pivotFmt>
      <c:pivotFmt>
        <c:idx val="66"/>
        <c:spPr>
          <a:solidFill>
            <a:schemeClr val="accent4"/>
          </a:solidFill>
          <a:ln>
            <a:noFill/>
          </a:ln>
          <a:effectLst/>
        </c:spPr>
      </c:pivotFmt>
      <c:pivotFmt>
        <c:idx val="67"/>
        <c:spPr>
          <a:solidFill>
            <a:schemeClr val="accent4"/>
          </a:solidFill>
          <a:ln>
            <a:noFill/>
          </a:ln>
          <a:effectLst/>
        </c:spPr>
      </c:pivotFmt>
      <c:pivotFmt>
        <c:idx val="68"/>
        <c:spPr>
          <a:solidFill>
            <a:schemeClr val="accent4"/>
          </a:solidFill>
          <a:ln>
            <a:noFill/>
          </a:ln>
          <a:effectLst/>
        </c:spPr>
      </c:pivotFmt>
      <c:pivotFmt>
        <c:idx val="69"/>
        <c:spPr>
          <a:solidFill>
            <a:schemeClr val="accent4"/>
          </a:solidFill>
          <a:ln>
            <a:noFill/>
          </a:ln>
          <a:effectLst/>
        </c:spPr>
      </c:pivotFmt>
      <c:pivotFmt>
        <c:idx val="70"/>
        <c:spPr>
          <a:solidFill>
            <a:schemeClr val="accent4"/>
          </a:solidFill>
          <a:ln>
            <a:noFill/>
          </a:ln>
          <a:effectLst/>
        </c:spPr>
      </c:pivotFmt>
      <c:pivotFmt>
        <c:idx val="71"/>
        <c:spPr>
          <a:solidFill>
            <a:schemeClr val="accent4"/>
          </a:solidFill>
          <a:ln>
            <a:noFill/>
          </a:ln>
          <a:effectLst/>
        </c:spPr>
      </c:pivotFmt>
      <c:pivotFmt>
        <c:idx val="72"/>
        <c:spPr>
          <a:solidFill>
            <a:schemeClr val="accent4"/>
          </a:solidFill>
          <a:ln>
            <a:noFill/>
          </a:ln>
          <a:effectLst/>
        </c:spPr>
      </c:pivotFmt>
      <c:pivotFmt>
        <c:idx val="73"/>
        <c:spPr>
          <a:solidFill>
            <a:schemeClr val="accent4"/>
          </a:solidFill>
          <a:ln>
            <a:noFill/>
          </a:ln>
          <a:effectLst/>
        </c:spPr>
      </c:pivotFmt>
      <c:pivotFmt>
        <c:idx val="74"/>
        <c:spPr>
          <a:solidFill>
            <a:schemeClr val="accent5"/>
          </a:solidFill>
          <a:ln>
            <a:noFill/>
          </a:ln>
          <a:effectLst/>
        </c:spPr>
      </c:pivotFmt>
      <c:pivotFmt>
        <c:idx val="75"/>
        <c:spPr>
          <a:solidFill>
            <a:schemeClr val="accent5"/>
          </a:solidFill>
          <a:ln>
            <a:noFill/>
          </a:ln>
          <a:effectLst/>
        </c:spPr>
      </c:pivotFmt>
      <c:pivotFmt>
        <c:idx val="76"/>
        <c:spPr>
          <a:solidFill>
            <a:schemeClr val="accent5"/>
          </a:solidFill>
          <a:ln>
            <a:noFill/>
          </a:ln>
          <a:effectLst/>
        </c:spPr>
      </c:pivotFmt>
      <c:pivotFmt>
        <c:idx val="77"/>
        <c:spPr>
          <a:solidFill>
            <a:schemeClr val="accent5"/>
          </a:solidFill>
          <a:ln>
            <a:noFill/>
          </a:ln>
          <a:effectLst/>
        </c:spPr>
      </c:pivotFmt>
      <c:pivotFmt>
        <c:idx val="78"/>
        <c:spPr>
          <a:solidFill>
            <a:schemeClr val="accent5"/>
          </a:solidFill>
          <a:ln>
            <a:noFill/>
          </a:ln>
          <a:effectLst/>
        </c:spPr>
      </c:pivotFmt>
      <c:pivotFmt>
        <c:idx val="79"/>
        <c:spPr>
          <a:solidFill>
            <a:schemeClr val="accent5"/>
          </a:solidFill>
          <a:ln>
            <a:noFill/>
          </a:ln>
          <a:effectLst/>
        </c:spPr>
      </c:pivotFmt>
      <c:pivotFmt>
        <c:idx val="80"/>
        <c:spPr>
          <a:solidFill>
            <a:schemeClr val="accent5"/>
          </a:solidFill>
          <a:ln>
            <a:noFill/>
          </a:ln>
          <a:effectLst/>
        </c:spPr>
      </c:pivotFmt>
      <c:pivotFmt>
        <c:idx val="81"/>
        <c:spPr>
          <a:solidFill>
            <a:schemeClr val="accent5"/>
          </a:solidFill>
          <a:ln>
            <a:noFill/>
          </a:ln>
          <a:effectLst/>
        </c:spPr>
      </c:pivotFmt>
      <c:pivotFmt>
        <c:idx val="82"/>
        <c:spPr>
          <a:solidFill>
            <a:schemeClr val="accent5"/>
          </a:solidFill>
          <a:ln>
            <a:noFill/>
          </a:ln>
          <a:effectLst/>
        </c:spPr>
      </c:pivotFmt>
      <c:pivotFmt>
        <c:idx val="83"/>
        <c:spPr>
          <a:solidFill>
            <a:schemeClr val="accent5"/>
          </a:solidFill>
          <a:ln>
            <a:noFill/>
          </a:ln>
          <a:effectLst/>
        </c:spPr>
      </c:pivotFmt>
      <c:pivotFmt>
        <c:idx val="84"/>
        <c:spPr>
          <a:solidFill>
            <a:schemeClr val="accent5"/>
          </a:solidFill>
          <a:ln>
            <a:noFill/>
          </a:ln>
          <a:effectLst/>
        </c:spPr>
      </c:pivotFmt>
      <c:pivotFmt>
        <c:idx val="85"/>
        <c:spPr>
          <a:solidFill>
            <a:schemeClr val="accent6"/>
          </a:solidFill>
          <a:ln>
            <a:noFill/>
          </a:ln>
          <a:effectLst/>
        </c:spPr>
      </c:pivotFmt>
      <c:pivotFmt>
        <c:idx val="86"/>
        <c:spPr>
          <a:solidFill>
            <a:schemeClr val="accent6"/>
          </a:solidFill>
          <a:ln>
            <a:noFill/>
          </a:ln>
          <a:effectLst/>
        </c:spPr>
      </c:pivotFmt>
      <c:pivotFmt>
        <c:idx val="87"/>
        <c:spPr>
          <a:solidFill>
            <a:schemeClr val="accent6"/>
          </a:solidFill>
          <a:ln>
            <a:noFill/>
          </a:ln>
          <a:effectLst/>
        </c:spPr>
      </c:pivotFmt>
      <c:pivotFmt>
        <c:idx val="88"/>
        <c:spPr>
          <a:solidFill>
            <a:schemeClr val="accent6"/>
          </a:solidFill>
          <a:ln>
            <a:noFill/>
          </a:ln>
          <a:effectLst/>
        </c:spPr>
      </c:pivotFmt>
      <c:pivotFmt>
        <c:idx val="89"/>
        <c:spPr>
          <a:solidFill>
            <a:schemeClr val="accent6"/>
          </a:solidFill>
          <a:ln>
            <a:noFill/>
          </a:ln>
          <a:effectLst/>
        </c:spPr>
      </c:pivotFmt>
      <c:pivotFmt>
        <c:idx val="90"/>
        <c:spPr>
          <a:solidFill>
            <a:schemeClr val="accent6"/>
          </a:solidFill>
          <a:ln>
            <a:noFill/>
          </a:ln>
          <a:effectLst/>
        </c:spPr>
      </c:pivotFmt>
      <c:pivotFmt>
        <c:idx val="91"/>
        <c:spPr>
          <a:solidFill>
            <a:schemeClr val="accent6"/>
          </a:solidFill>
          <a:ln>
            <a:noFill/>
          </a:ln>
          <a:effectLst/>
        </c:spPr>
      </c:pivotFmt>
      <c:pivotFmt>
        <c:idx val="92"/>
        <c:spPr>
          <a:solidFill>
            <a:schemeClr val="accent6"/>
          </a:solidFill>
          <a:ln>
            <a:noFill/>
          </a:ln>
          <a:effectLst/>
        </c:spPr>
      </c:pivotFmt>
      <c:pivotFmt>
        <c:idx val="93"/>
        <c:spPr>
          <a:solidFill>
            <a:schemeClr val="accent6"/>
          </a:solidFill>
          <a:ln>
            <a:noFill/>
          </a:ln>
          <a:effectLst/>
        </c:spPr>
      </c:pivotFmt>
      <c:pivotFmt>
        <c:idx val="94"/>
        <c:spPr>
          <a:solidFill>
            <a:schemeClr val="accent6"/>
          </a:solidFill>
          <a:ln>
            <a:noFill/>
          </a:ln>
          <a:effectLst/>
        </c:spPr>
      </c:pivotFmt>
      <c:pivotFmt>
        <c:idx val="95"/>
        <c:spPr>
          <a:solidFill>
            <a:schemeClr val="accent6"/>
          </a:solidFill>
          <a:ln>
            <a:noFill/>
          </a:ln>
          <a:effectLst/>
        </c:spPr>
      </c:pivotFmt>
      <c:pivotFmt>
        <c:idx val="96"/>
        <c:spPr>
          <a:solidFill>
            <a:schemeClr val="accent1">
              <a:lumMod val="60000"/>
            </a:schemeClr>
          </a:solidFill>
          <a:ln>
            <a:noFill/>
          </a:ln>
          <a:effectLst/>
        </c:spPr>
      </c:pivotFmt>
      <c:pivotFmt>
        <c:idx val="97"/>
        <c:spPr>
          <a:solidFill>
            <a:schemeClr val="accent1">
              <a:lumMod val="60000"/>
            </a:schemeClr>
          </a:solidFill>
          <a:ln>
            <a:noFill/>
          </a:ln>
          <a:effectLst/>
        </c:spPr>
      </c:pivotFmt>
      <c:pivotFmt>
        <c:idx val="98"/>
        <c:spPr>
          <a:solidFill>
            <a:schemeClr val="accent1">
              <a:lumMod val="60000"/>
            </a:schemeClr>
          </a:solidFill>
          <a:ln>
            <a:noFill/>
          </a:ln>
          <a:effectLst/>
        </c:spPr>
      </c:pivotFmt>
      <c:pivotFmt>
        <c:idx val="99"/>
        <c:spPr>
          <a:solidFill>
            <a:schemeClr val="accent1">
              <a:lumMod val="60000"/>
            </a:schemeClr>
          </a:solidFill>
          <a:ln>
            <a:noFill/>
          </a:ln>
          <a:effectLst/>
        </c:spPr>
      </c:pivotFmt>
      <c:pivotFmt>
        <c:idx val="100"/>
        <c:spPr>
          <a:solidFill>
            <a:schemeClr val="accent1">
              <a:lumMod val="60000"/>
            </a:schemeClr>
          </a:solidFill>
          <a:ln>
            <a:noFill/>
          </a:ln>
          <a:effectLst/>
        </c:spPr>
      </c:pivotFmt>
      <c:pivotFmt>
        <c:idx val="101"/>
        <c:spPr>
          <a:solidFill>
            <a:schemeClr val="accent1">
              <a:lumMod val="60000"/>
            </a:schemeClr>
          </a:solidFill>
          <a:ln>
            <a:noFill/>
          </a:ln>
          <a:effectLst/>
        </c:spPr>
      </c:pivotFmt>
      <c:pivotFmt>
        <c:idx val="102"/>
        <c:spPr>
          <a:solidFill>
            <a:schemeClr val="accent1">
              <a:lumMod val="60000"/>
            </a:schemeClr>
          </a:solidFill>
          <a:ln>
            <a:noFill/>
          </a:ln>
          <a:effectLst/>
        </c:spPr>
      </c:pivotFmt>
      <c:pivotFmt>
        <c:idx val="103"/>
        <c:spPr>
          <a:solidFill>
            <a:schemeClr val="accent1">
              <a:lumMod val="60000"/>
            </a:schemeClr>
          </a:solidFill>
          <a:ln>
            <a:noFill/>
          </a:ln>
          <a:effectLst/>
        </c:spPr>
      </c:pivotFmt>
      <c:pivotFmt>
        <c:idx val="104"/>
        <c:spPr>
          <a:solidFill>
            <a:schemeClr val="accent1">
              <a:lumMod val="60000"/>
            </a:schemeClr>
          </a:solidFill>
          <a:ln>
            <a:noFill/>
          </a:ln>
          <a:effectLst/>
        </c:spPr>
      </c:pivotFmt>
      <c:pivotFmt>
        <c:idx val="105"/>
        <c:spPr>
          <a:solidFill>
            <a:schemeClr val="accent1">
              <a:lumMod val="60000"/>
            </a:schemeClr>
          </a:solidFill>
          <a:ln>
            <a:noFill/>
          </a:ln>
          <a:effectLst/>
        </c:spPr>
      </c:pivotFmt>
      <c:pivotFmt>
        <c:idx val="106"/>
        <c:spPr>
          <a:solidFill>
            <a:schemeClr val="accent1">
              <a:lumMod val="60000"/>
            </a:schemeClr>
          </a:solidFill>
          <a:ln>
            <a:noFill/>
          </a:ln>
          <a:effectLst/>
        </c:spPr>
      </c:pivotFmt>
      <c:pivotFmt>
        <c:idx val="107"/>
        <c:spPr>
          <a:solidFill>
            <a:schemeClr val="accent2">
              <a:lumMod val="60000"/>
            </a:schemeClr>
          </a:solidFill>
          <a:ln>
            <a:noFill/>
          </a:ln>
          <a:effectLst/>
        </c:spPr>
      </c:pivotFmt>
      <c:pivotFmt>
        <c:idx val="108"/>
        <c:spPr>
          <a:solidFill>
            <a:schemeClr val="accent2">
              <a:lumMod val="60000"/>
            </a:schemeClr>
          </a:solidFill>
          <a:ln>
            <a:noFill/>
          </a:ln>
          <a:effectLst/>
        </c:spPr>
      </c:pivotFmt>
      <c:pivotFmt>
        <c:idx val="109"/>
        <c:spPr>
          <a:solidFill>
            <a:schemeClr val="accent2">
              <a:lumMod val="60000"/>
            </a:schemeClr>
          </a:solidFill>
          <a:ln>
            <a:noFill/>
          </a:ln>
          <a:effectLst/>
        </c:spPr>
      </c:pivotFmt>
      <c:pivotFmt>
        <c:idx val="110"/>
        <c:spPr>
          <a:solidFill>
            <a:schemeClr val="accent2">
              <a:lumMod val="60000"/>
            </a:schemeClr>
          </a:solidFill>
          <a:ln>
            <a:noFill/>
          </a:ln>
          <a:effectLst/>
        </c:spPr>
      </c:pivotFmt>
      <c:pivotFmt>
        <c:idx val="111"/>
        <c:spPr>
          <a:solidFill>
            <a:schemeClr val="accent2">
              <a:lumMod val="60000"/>
            </a:schemeClr>
          </a:solidFill>
          <a:ln>
            <a:noFill/>
          </a:ln>
          <a:effectLst/>
        </c:spPr>
      </c:pivotFmt>
      <c:pivotFmt>
        <c:idx val="112"/>
        <c:spPr>
          <a:solidFill>
            <a:schemeClr val="accent2">
              <a:lumMod val="60000"/>
            </a:schemeClr>
          </a:solidFill>
          <a:ln>
            <a:noFill/>
          </a:ln>
          <a:effectLst/>
        </c:spPr>
      </c:pivotFmt>
      <c:pivotFmt>
        <c:idx val="113"/>
        <c:spPr>
          <a:solidFill>
            <a:schemeClr val="accent2">
              <a:lumMod val="60000"/>
            </a:schemeClr>
          </a:solidFill>
          <a:ln>
            <a:noFill/>
          </a:ln>
          <a:effectLst/>
        </c:spPr>
      </c:pivotFmt>
      <c:pivotFmt>
        <c:idx val="114"/>
        <c:spPr>
          <a:solidFill>
            <a:schemeClr val="accent2">
              <a:lumMod val="60000"/>
            </a:schemeClr>
          </a:solidFill>
          <a:ln>
            <a:noFill/>
          </a:ln>
          <a:effectLst/>
        </c:spPr>
      </c:pivotFmt>
      <c:pivotFmt>
        <c:idx val="115"/>
        <c:spPr>
          <a:solidFill>
            <a:schemeClr val="accent2">
              <a:lumMod val="60000"/>
            </a:schemeClr>
          </a:solidFill>
          <a:ln>
            <a:noFill/>
          </a:ln>
          <a:effectLst/>
        </c:spPr>
      </c:pivotFmt>
      <c:pivotFmt>
        <c:idx val="116"/>
        <c:spPr>
          <a:solidFill>
            <a:schemeClr val="accent2">
              <a:lumMod val="60000"/>
            </a:schemeClr>
          </a:solidFill>
          <a:ln>
            <a:noFill/>
          </a:ln>
          <a:effectLst/>
        </c:spPr>
      </c:pivotFmt>
      <c:pivotFmt>
        <c:idx val="117"/>
        <c:spPr>
          <a:solidFill>
            <a:schemeClr val="accent2">
              <a:lumMod val="60000"/>
            </a:schemeClr>
          </a:solidFill>
          <a:ln>
            <a:noFill/>
          </a:ln>
          <a:effectLst/>
        </c:spPr>
      </c:pivotFmt>
      <c:pivotFmt>
        <c:idx val="118"/>
        <c:spPr>
          <a:solidFill>
            <a:schemeClr val="accent3">
              <a:lumMod val="60000"/>
            </a:schemeClr>
          </a:solidFill>
          <a:ln>
            <a:noFill/>
          </a:ln>
          <a:effectLst/>
        </c:spPr>
      </c:pivotFmt>
      <c:pivotFmt>
        <c:idx val="119"/>
        <c:spPr>
          <a:solidFill>
            <a:schemeClr val="accent3">
              <a:lumMod val="60000"/>
            </a:schemeClr>
          </a:solidFill>
          <a:ln>
            <a:noFill/>
          </a:ln>
          <a:effectLst/>
        </c:spPr>
      </c:pivotFmt>
      <c:pivotFmt>
        <c:idx val="120"/>
        <c:spPr>
          <a:solidFill>
            <a:schemeClr val="accent3">
              <a:lumMod val="60000"/>
            </a:schemeClr>
          </a:solidFill>
          <a:ln>
            <a:noFill/>
          </a:ln>
          <a:effectLst/>
        </c:spPr>
      </c:pivotFmt>
      <c:pivotFmt>
        <c:idx val="121"/>
        <c:spPr>
          <a:solidFill>
            <a:schemeClr val="accent3">
              <a:lumMod val="60000"/>
            </a:schemeClr>
          </a:solidFill>
          <a:ln>
            <a:noFill/>
          </a:ln>
          <a:effectLst/>
        </c:spPr>
      </c:pivotFmt>
      <c:pivotFmt>
        <c:idx val="122"/>
        <c:spPr>
          <a:solidFill>
            <a:schemeClr val="accent3">
              <a:lumMod val="60000"/>
            </a:schemeClr>
          </a:solidFill>
          <a:ln>
            <a:noFill/>
          </a:ln>
          <a:effectLst/>
        </c:spPr>
      </c:pivotFmt>
      <c:pivotFmt>
        <c:idx val="123"/>
        <c:spPr>
          <a:solidFill>
            <a:schemeClr val="accent3">
              <a:lumMod val="60000"/>
            </a:schemeClr>
          </a:solidFill>
          <a:ln>
            <a:noFill/>
          </a:ln>
          <a:effectLst/>
        </c:spPr>
      </c:pivotFmt>
      <c:pivotFmt>
        <c:idx val="124"/>
        <c:spPr>
          <a:solidFill>
            <a:schemeClr val="accent3">
              <a:lumMod val="60000"/>
            </a:schemeClr>
          </a:solidFill>
          <a:ln>
            <a:noFill/>
          </a:ln>
          <a:effectLst/>
        </c:spPr>
      </c:pivotFmt>
      <c:pivotFmt>
        <c:idx val="125"/>
        <c:spPr>
          <a:solidFill>
            <a:schemeClr val="accent3">
              <a:lumMod val="60000"/>
            </a:schemeClr>
          </a:solidFill>
          <a:ln>
            <a:noFill/>
          </a:ln>
          <a:effectLst/>
        </c:spPr>
      </c:pivotFmt>
      <c:pivotFmt>
        <c:idx val="126"/>
        <c:spPr>
          <a:solidFill>
            <a:schemeClr val="accent3">
              <a:lumMod val="60000"/>
            </a:schemeClr>
          </a:solidFill>
          <a:ln>
            <a:noFill/>
          </a:ln>
          <a:effectLst/>
        </c:spPr>
      </c:pivotFmt>
      <c:pivotFmt>
        <c:idx val="127"/>
        <c:spPr>
          <a:solidFill>
            <a:schemeClr val="accent3">
              <a:lumMod val="60000"/>
            </a:schemeClr>
          </a:solidFill>
          <a:ln>
            <a:noFill/>
          </a:ln>
          <a:effectLst/>
        </c:spPr>
      </c:pivotFmt>
      <c:pivotFmt>
        <c:idx val="128"/>
        <c:spPr>
          <a:solidFill>
            <a:schemeClr val="accent3">
              <a:lumMod val="60000"/>
            </a:schemeClr>
          </a:solidFill>
          <a:ln>
            <a:noFill/>
          </a:ln>
          <a:effectLst/>
        </c:spPr>
      </c:pivotFmt>
      <c:pivotFmt>
        <c:idx val="129"/>
        <c:spPr>
          <a:solidFill>
            <a:schemeClr val="accent4">
              <a:lumMod val="60000"/>
            </a:schemeClr>
          </a:solidFill>
          <a:ln>
            <a:noFill/>
          </a:ln>
          <a:effectLst/>
        </c:spPr>
      </c:pivotFmt>
      <c:pivotFmt>
        <c:idx val="130"/>
        <c:spPr>
          <a:solidFill>
            <a:schemeClr val="accent4">
              <a:lumMod val="60000"/>
            </a:schemeClr>
          </a:solidFill>
          <a:ln>
            <a:noFill/>
          </a:ln>
          <a:effectLst/>
        </c:spPr>
      </c:pivotFmt>
      <c:pivotFmt>
        <c:idx val="131"/>
        <c:spPr>
          <a:solidFill>
            <a:schemeClr val="accent4">
              <a:lumMod val="60000"/>
            </a:schemeClr>
          </a:solidFill>
          <a:ln>
            <a:noFill/>
          </a:ln>
          <a:effectLst/>
        </c:spPr>
      </c:pivotFmt>
      <c:pivotFmt>
        <c:idx val="132"/>
        <c:spPr>
          <a:solidFill>
            <a:schemeClr val="accent4">
              <a:lumMod val="60000"/>
            </a:schemeClr>
          </a:solidFill>
          <a:ln>
            <a:noFill/>
          </a:ln>
          <a:effectLst/>
        </c:spPr>
      </c:pivotFmt>
      <c:pivotFmt>
        <c:idx val="133"/>
        <c:spPr>
          <a:solidFill>
            <a:schemeClr val="accent4">
              <a:lumMod val="60000"/>
            </a:schemeClr>
          </a:solidFill>
          <a:ln>
            <a:noFill/>
          </a:ln>
          <a:effectLst/>
        </c:spPr>
      </c:pivotFmt>
      <c:pivotFmt>
        <c:idx val="134"/>
        <c:spPr>
          <a:solidFill>
            <a:schemeClr val="accent4">
              <a:lumMod val="60000"/>
            </a:schemeClr>
          </a:solidFill>
          <a:ln>
            <a:noFill/>
          </a:ln>
          <a:effectLst/>
        </c:spPr>
      </c:pivotFmt>
      <c:pivotFmt>
        <c:idx val="135"/>
        <c:spPr>
          <a:solidFill>
            <a:schemeClr val="accent4">
              <a:lumMod val="60000"/>
            </a:schemeClr>
          </a:solidFill>
          <a:ln>
            <a:noFill/>
          </a:ln>
          <a:effectLst/>
        </c:spPr>
      </c:pivotFmt>
      <c:pivotFmt>
        <c:idx val="136"/>
        <c:spPr>
          <a:solidFill>
            <a:schemeClr val="accent4">
              <a:lumMod val="60000"/>
            </a:schemeClr>
          </a:solidFill>
          <a:ln>
            <a:noFill/>
          </a:ln>
          <a:effectLst/>
        </c:spPr>
      </c:pivotFmt>
      <c:pivotFmt>
        <c:idx val="137"/>
        <c:spPr>
          <a:solidFill>
            <a:schemeClr val="accent4">
              <a:lumMod val="60000"/>
            </a:schemeClr>
          </a:solidFill>
          <a:ln>
            <a:noFill/>
          </a:ln>
          <a:effectLst/>
        </c:spPr>
      </c:pivotFmt>
      <c:pivotFmt>
        <c:idx val="138"/>
        <c:spPr>
          <a:solidFill>
            <a:schemeClr val="accent4">
              <a:lumMod val="60000"/>
            </a:schemeClr>
          </a:solidFill>
          <a:ln>
            <a:noFill/>
          </a:ln>
          <a:effectLst/>
        </c:spPr>
      </c:pivotFmt>
      <c:pivotFmt>
        <c:idx val="139"/>
        <c:spPr>
          <a:solidFill>
            <a:schemeClr val="accent4">
              <a:lumMod val="60000"/>
            </a:schemeClr>
          </a:solidFill>
          <a:ln>
            <a:noFill/>
          </a:ln>
          <a:effectLst/>
        </c:spPr>
      </c:pivotFmt>
      <c:pivotFmt>
        <c:idx val="140"/>
        <c:spPr>
          <a:solidFill>
            <a:schemeClr val="accent5">
              <a:lumMod val="60000"/>
            </a:schemeClr>
          </a:solidFill>
          <a:ln>
            <a:noFill/>
          </a:ln>
          <a:effectLst/>
        </c:spPr>
      </c:pivotFmt>
      <c:pivotFmt>
        <c:idx val="141"/>
        <c:spPr>
          <a:solidFill>
            <a:schemeClr val="accent5">
              <a:lumMod val="60000"/>
            </a:schemeClr>
          </a:solidFill>
          <a:ln>
            <a:noFill/>
          </a:ln>
          <a:effectLst/>
        </c:spPr>
      </c:pivotFmt>
      <c:pivotFmt>
        <c:idx val="142"/>
        <c:spPr>
          <a:solidFill>
            <a:schemeClr val="accent5">
              <a:lumMod val="60000"/>
            </a:schemeClr>
          </a:solidFill>
          <a:ln>
            <a:noFill/>
          </a:ln>
          <a:effectLst/>
        </c:spPr>
      </c:pivotFmt>
      <c:pivotFmt>
        <c:idx val="143"/>
        <c:spPr>
          <a:solidFill>
            <a:schemeClr val="accent5">
              <a:lumMod val="60000"/>
            </a:schemeClr>
          </a:solidFill>
          <a:ln>
            <a:noFill/>
          </a:ln>
          <a:effectLst/>
        </c:spPr>
      </c:pivotFmt>
      <c:pivotFmt>
        <c:idx val="144"/>
        <c:spPr>
          <a:solidFill>
            <a:schemeClr val="accent5">
              <a:lumMod val="60000"/>
            </a:schemeClr>
          </a:solidFill>
          <a:ln>
            <a:noFill/>
          </a:ln>
          <a:effectLst/>
        </c:spPr>
      </c:pivotFmt>
      <c:pivotFmt>
        <c:idx val="145"/>
        <c:spPr>
          <a:solidFill>
            <a:schemeClr val="accent5">
              <a:lumMod val="60000"/>
            </a:schemeClr>
          </a:solidFill>
          <a:ln>
            <a:noFill/>
          </a:ln>
          <a:effectLst/>
        </c:spPr>
      </c:pivotFmt>
      <c:pivotFmt>
        <c:idx val="146"/>
        <c:spPr>
          <a:solidFill>
            <a:schemeClr val="accent5">
              <a:lumMod val="60000"/>
            </a:schemeClr>
          </a:solidFill>
          <a:ln>
            <a:noFill/>
          </a:ln>
          <a:effectLst/>
        </c:spPr>
      </c:pivotFmt>
      <c:pivotFmt>
        <c:idx val="147"/>
        <c:spPr>
          <a:solidFill>
            <a:schemeClr val="accent5">
              <a:lumMod val="60000"/>
            </a:schemeClr>
          </a:solidFill>
          <a:ln>
            <a:noFill/>
          </a:ln>
          <a:effectLst/>
        </c:spPr>
      </c:pivotFmt>
      <c:pivotFmt>
        <c:idx val="148"/>
        <c:spPr>
          <a:solidFill>
            <a:schemeClr val="accent5">
              <a:lumMod val="60000"/>
            </a:schemeClr>
          </a:solidFill>
          <a:ln>
            <a:noFill/>
          </a:ln>
          <a:effectLst/>
        </c:spPr>
      </c:pivotFmt>
      <c:pivotFmt>
        <c:idx val="149"/>
        <c:spPr>
          <a:solidFill>
            <a:schemeClr val="accent5">
              <a:lumMod val="60000"/>
            </a:schemeClr>
          </a:solidFill>
          <a:ln>
            <a:noFill/>
          </a:ln>
          <a:effectLst/>
        </c:spPr>
      </c:pivotFmt>
      <c:pivotFmt>
        <c:idx val="150"/>
        <c:spPr>
          <a:solidFill>
            <a:schemeClr val="accent5">
              <a:lumMod val="60000"/>
            </a:schemeClr>
          </a:solidFill>
          <a:ln>
            <a:noFill/>
          </a:ln>
          <a:effectLst/>
        </c:spPr>
      </c:pivotFmt>
    </c:pivotFmts>
    <c:plotArea>
      <c:layout/>
      <c:barChart>
        <c:barDir val="col"/>
        <c:grouping val="percentStacked"/>
        <c:varyColors val="0"/>
        <c:ser>
          <c:idx val="0"/>
          <c:order val="0"/>
          <c:tx>
            <c:strRef>
              <c:f>bySite_old!$D$1</c:f>
              <c:strCache>
                <c:ptCount val="1"/>
                <c:pt idx="0">
                  <c:v>Airports</c:v>
                </c:pt>
              </c:strCache>
            </c:strRef>
          </c:tx>
          <c:spPr>
            <a:solidFill>
              <a:schemeClr val="accent1"/>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182.766887755102</c:v>
                </c:pt>
                <c:pt idx="1">
                  <c:v>34.747714285714302</c:v>
                </c:pt>
                <c:pt idx="2">
                  <c:v>1.97344897959183</c:v>
                </c:pt>
                <c:pt idx="3">
                  <c:v>21.798193877551</c:v>
                </c:pt>
                <c:pt idx="4">
                  <c:v>147.14661224489799</c:v>
                </c:pt>
                <c:pt idx="5">
                  <c:v>440.74723469387698</c:v>
                </c:pt>
                <c:pt idx="6">
                  <c:v>267.34429591836698</c:v>
                </c:pt>
                <c:pt idx="7">
                  <c:v>1.0237857142857101</c:v>
                </c:pt>
                <c:pt idx="8">
                  <c:v>42.365877551020397</c:v>
                </c:pt>
                <c:pt idx="9">
                  <c:v>108.326826530612</c:v>
                </c:pt>
                <c:pt idx="10">
                  <c:v>2.4810510204081599</c:v>
                </c:pt>
              </c:numCache>
            </c:numRef>
          </c:val>
          <c:extLst>
            <c:ext xmlns:c16="http://schemas.microsoft.com/office/drawing/2014/chart" uri="{C3380CC4-5D6E-409C-BE32-E72D297353CC}">
              <c16:uniqueId val="{00000016-611F-4452-B8D5-CCF0949385C8}"/>
            </c:ext>
          </c:extLst>
        </c:ser>
        <c:ser>
          <c:idx val="1"/>
          <c:order val="1"/>
          <c:tx>
            <c:strRef>
              <c:f>bySite_old!$D$1</c:f>
              <c:strCache>
                <c:ptCount val="1"/>
                <c:pt idx="0">
                  <c:v>EGU Point</c:v>
                </c:pt>
              </c:strCache>
            </c:strRef>
          </c:tx>
          <c:spPr>
            <a:solidFill>
              <a:schemeClr val="accent2"/>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70.751204081632594</c:v>
                </c:pt>
                <c:pt idx="1">
                  <c:v>569.32442857142803</c:v>
                </c:pt>
                <c:pt idx="2">
                  <c:v>55.6969591836734</c:v>
                </c:pt>
                <c:pt idx="3">
                  <c:v>397.33049999999997</c:v>
                </c:pt>
                <c:pt idx="4">
                  <c:v>2645.3154387755098</c:v>
                </c:pt>
                <c:pt idx="5">
                  <c:v>914.64575510204099</c:v>
                </c:pt>
                <c:pt idx="6">
                  <c:v>760.11793877550997</c:v>
                </c:pt>
                <c:pt idx="7">
                  <c:v>27.711153061224401</c:v>
                </c:pt>
                <c:pt idx="8">
                  <c:v>130.258622448979</c:v>
                </c:pt>
                <c:pt idx="9">
                  <c:v>134.38813265306101</c:v>
                </c:pt>
                <c:pt idx="10">
                  <c:v>587.58193877551003</c:v>
                </c:pt>
              </c:numCache>
            </c:numRef>
          </c:val>
          <c:extLst>
            <c:ext xmlns:c16="http://schemas.microsoft.com/office/drawing/2014/chart" uri="{C3380CC4-5D6E-409C-BE32-E72D297353CC}">
              <c16:uniqueId val="{00000017-611F-4452-B8D5-CCF0949385C8}"/>
            </c:ext>
          </c:extLst>
        </c:ser>
        <c:ser>
          <c:idx val="2"/>
          <c:order val="2"/>
          <c:tx>
            <c:strRef>
              <c:f>bySite_old!$D$1</c:f>
              <c:strCache>
                <c:ptCount val="1"/>
                <c:pt idx="0">
                  <c:v>Lawn &amp; Garden Equipment</c:v>
                </c:pt>
              </c:strCache>
            </c:strRef>
          </c:tx>
          <c:spPr>
            <a:solidFill>
              <a:schemeClr val="accent3"/>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19.649663265306</c:v>
                </c:pt>
                <c:pt idx="1">
                  <c:v>175.30410204081599</c:v>
                </c:pt>
                <c:pt idx="2">
                  <c:v>36.108357142857102</c:v>
                </c:pt>
                <c:pt idx="3">
                  <c:v>131.01830612244899</c:v>
                </c:pt>
                <c:pt idx="4">
                  <c:v>285.28845918367301</c:v>
                </c:pt>
                <c:pt idx="5">
                  <c:v>154.93619387755101</c:v>
                </c:pt>
                <c:pt idx="6">
                  <c:v>117.631285714285</c:v>
                </c:pt>
                <c:pt idx="7">
                  <c:v>17.449785714285699</c:v>
                </c:pt>
                <c:pt idx="8">
                  <c:v>59.250602040816297</c:v>
                </c:pt>
                <c:pt idx="9">
                  <c:v>39.9778469387755</c:v>
                </c:pt>
                <c:pt idx="10">
                  <c:v>127.685244897959</c:v>
                </c:pt>
              </c:numCache>
            </c:numRef>
          </c:val>
          <c:extLst>
            <c:ext xmlns:c16="http://schemas.microsoft.com/office/drawing/2014/chart" uri="{C3380CC4-5D6E-409C-BE32-E72D297353CC}">
              <c16:uniqueId val="{00000018-611F-4452-B8D5-CCF0949385C8}"/>
            </c:ext>
          </c:extLst>
        </c:ser>
        <c:ser>
          <c:idx val="3"/>
          <c:order val="3"/>
          <c:tx>
            <c:strRef>
              <c:f>bySite_old!$D$1</c:f>
              <c:strCache>
                <c:ptCount val="1"/>
                <c:pt idx="0">
                  <c:v>Non-EGU Point</c:v>
                </c:pt>
              </c:strCache>
            </c:strRef>
          </c:tx>
          <c:spPr>
            <a:solidFill>
              <a:schemeClr val="accent4"/>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59.923030612244901</c:v>
                </c:pt>
                <c:pt idx="1">
                  <c:v>544.62674489795904</c:v>
                </c:pt>
                <c:pt idx="2">
                  <c:v>140.48273469387701</c:v>
                </c:pt>
                <c:pt idx="3">
                  <c:v>459.93591836734703</c:v>
                </c:pt>
                <c:pt idx="4">
                  <c:v>1398.6603469387701</c:v>
                </c:pt>
                <c:pt idx="5">
                  <c:v>325.76338775510101</c:v>
                </c:pt>
                <c:pt idx="6">
                  <c:v>396.78642857142802</c:v>
                </c:pt>
                <c:pt idx="7">
                  <c:v>65.016765306122394</c:v>
                </c:pt>
                <c:pt idx="8">
                  <c:v>166.48698979591799</c:v>
                </c:pt>
                <c:pt idx="9">
                  <c:v>120.446897959183</c:v>
                </c:pt>
                <c:pt idx="10">
                  <c:v>696.26544897959195</c:v>
                </c:pt>
              </c:numCache>
            </c:numRef>
          </c:val>
          <c:extLst>
            <c:ext xmlns:c16="http://schemas.microsoft.com/office/drawing/2014/chart" uri="{C3380CC4-5D6E-409C-BE32-E72D297353CC}">
              <c16:uniqueId val="{00000019-611F-4452-B8D5-CCF0949385C8}"/>
            </c:ext>
          </c:extLst>
        </c:ser>
        <c:ser>
          <c:idx val="4"/>
          <c:order val="4"/>
          <c:tx>
            <c:strRef>
              <c:f>bySite_old!$D$1</c:f>
              <c:strCache>
                <c:ptCount val="1"/>
                <c:pt idx="0">
                  <c:v>Nonpoint</c:v>
                </c:pt>
              </c:strCache>
            </c:strRef>
          </c:tx>
          <c:spPr>
            <a:solidFill>
              <a:schemeClr val="accent5"/>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8.2951020408163405</c:v>
                </c:pt>
                <c:pt idx="1">
                  <c:v>81.546489795919101</c:v>
                </c:pt>
                <c:pt idx="2">
                  <c:v>18.848540816326601</c:v>
                </c:pt>
                <c:pt idx="3">
                  <c:v>60.449785714286001</c:v>
                </c:pt>
                <c:pt idx="4">
                  <c:v>139.41170408163299</c:v>
                </c:pt>
                <c:pt idx="5">
                  <c:v>72.447224489796497</c:v>
                </c:pt>
                <c:pt idx="6">
                  <c:v>48.640122448980001</c:v>
                </c:pt>
                <c:pt idx="7">
                  <c:v>9.1060918367346897</c:v>
                </c:pt>
                <c:pt idx="8">
                  <c:v>29.182928571428601</c:v>
                </c:pt>
                <c:pt idx="9">
                  <c:v>17.916367346938799</c:v>
                </c:pt>
                <c:pt idx="10">
                  <c:v>60.122081632653298</c:v>
                </c:pt>
              </c:numCache>
            </c:numRef>
          </c:val>
          <c:extLst>
            <c:ext xmlns:c16="http://schemas.microsoft.com/office/drawing/2014/chart" uri="{C3380CC4-5D6E-409C-BE32-E72D297353CC}">
              <c16:uniqueId val="{0000001A-611F-4452-B8D5-CCF0949385C8}"/>
            </c:ext>
          </c:extLst>
        </c:ser>
        <c:ser>
          <c:idx val="5"/>
          <c:order val="5"/>
          <c:tx>
            <c:strRef>
              <c:f>bySite_old!$D$1</c:f>
              <c:strCache>
                <c:ptCount val="1"/>
                <c:pt idx="0">
                  <c:v>O&amp;G Area</c:v>
                </c:pt>
              </c:strCache>
            </c:strRef>
          </c:tx>
          <c:spPr>
            <a:solidFill>
              <a:schemeClr val="accent6"/>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98.610316326530594</c:v>
                </c:pt>
                <c:pt idx="1">
                  <c:v>462.20992857142801</c:v>
                </c:pt>
                <c:pt idx="2">
                  <c:v>423.68848979591797</c:v>
                </c:pt>
                <c:pt idx="3">
                  <c:v>401.19182653061199</c:v>
                </c:pt>
                <c:pt idx="4">
                  <c:v>630.88979591836699</c:v>
                </c:pt>
                <c:pt idx="5">
                  <c:v>713.27471428571505</c:v>
                </c:pt>
                <c:pt idx="6">
                  <c:v>688.63101020408101</c:v>
                </c:pt>
                <c:pt idx="7">
                  <c:v>247.25003061224399</c:v>
                </c:pt>
                <c:pt idx="8">
                  <c:v>374.08634693877502</c:v>
                </c:pt>
                <c:pt idx="9">
                  <c:v>736.82176530612196</c:v>
                </c:pt>
                <c:pt idx="10">
                  <c:v>293.56797959183598</c:v>
                </c:pt>
              </c:numCache>
            </c:numRef>
          </c:val>
          <c:extLst>
            <c:ext xmlns:c16="http://schemas.microsoft.com/office/drawing/2014/chart" uri="{C3380CC4-5D6E-409C-BE32-E72D297353CC}">
              <c16:uniqueId val="{0000001B-611F-4452-B8D5-CCF0949385C8}"/>
            </c:ext>
          </c:extLst>
        </c:ser>
        <c:ser>
          <c:idx val="6"/>
          <c:order val="6"/>
          <c:tx>
            <c:strRef>
              <c:f>bySite_old!$D$1</c:f>
              <c:strCache>
                <c:ptCount val="1"/>
                <c:pt idx="0">
                  <c:v>O&amp;G Point</c:v>
                </c:pt>
              </c:strCache>
            </c:strRef>
          </c:tx>
          <c:spPr>
            <a:solidFill>
              <a:schemeClr val="accent1">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84.2558673469387</c:v>
                </c:pt>
                <c:pt idx="1">
                  <c:v>192.112214285714</c:v>
                </c:pt>
                <c:pt idx="2">
                  <c:v>127.049897959183</c:v>
                </c:pt>
                <c:pt idx="3">
                  <c:v>163.255806122449</c:v>
                </c:pt>
                <c:pt idx="4">
                  <c:v>174.43338775510199</c:v>
                </c:pt>
                <c:pt idx="5">
                  <c:v>204.02514285714199</c:v>
                </c:pt>
                <c:pt idx="6">
                  <c:v>312.63522448979597</c:v>
                </c:pt>
                <c:pt idx="7">
                  <c:v>67.809163265306097</c:v>
                </c:pt>
                <c:pt idx="8">
                  <c:v>111.13380612244799</c:v>
                </c:pt>
                <c:pt idx="9">
                  <c:v>330.51478571428498</c:v>
                </c:pt>
                <c:pt idx="10">
                  <c:v>76.102153061224499</c:v>
                </c:pt>
              </c:numCache>
            </c:numRef>
          </c:val>
          <c:extLst>
            <c:ext xmlns:c16="http://schemas.microsoft.com/office/drawing/2014/chart" uri="{C3380CC4-5D6E-409C-BE32-E72D297353CC}">
              <c16:uniqueId val="{0000001C-611F-4452-B8D5-CCF0949385C8}"/>
            </c:ext>
          </c:extLst>
        </c:ser>
        <c:ser>
          <c:idx val="7"/>
          <c:order val="7"/>
          <c:tx>
            <c:strRef>
              <c:f>bySite_old!$D$1</c:f>
              <c:strCache>
                <c:ptCount val="1"/>
                <c:pt idx="0">
                  <c:v>O&amp;G pre-production</c:v>
                </c:pt>
              </c:strCache>
            </c:strRef>
          </c:tx>
          <c:spPr>
            <a:solidFill>
              <a:schemeClr val="accent2">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46.460999999999899</c:v>
                </c:pt>
                <c:pt idx="1">
                  <c:v>356.05209183673401</c:v>
                </c:pt>
                <c:pt idx="2">
                  <c:v>404.37203061224398</c:v>
                </c:pt>
                <c:pt idx="3">
                  <c:v>225.64802040816301</c:v>
                </c:pt>
                <c:pt idx="4">
                  <c:v>405.69327551020302</c:v>
                </c:pt>
                <c:pt idx="5">
                  <c:v>462.78605102040802</c:v>
                </c:pt>
                <c:pt idx="6">
                  <c:v>457.96012244897901</c:v>
                </c:pt>
                <c:pt idx="7">
                  <c:v>158.74555102040799</c:v>
                </c:pt>
                <c:pt idx="8">
                  <c:v>287.727040816326</c:v>
                </c:pt>
                <c:pt idx="9">
                  <c:v>300.19080612244898</c:v>
                </c:pt>
                <c:pt idx="10">
                  <c:v>185.05936734693799</c:v>
                </c:pt>
              </c:numCache>
            </c:numRef>
          </c:val>
          <c:extLst>
            <c:ext xmlns:c16="http://schemas.microsoft.com/office/drawing/2014/chart" uri="{C3380CC4-5D6E-409C-BE32-E72D297353CC}">
              <c16:uniqueId val="{0000001D-611F-4452-B8D5-CCF0949385C8}"/>
            </c:ext>
          </c:extLst>
        </c:ser>
        <c:ser>
          <c:idx val="8"/>
          <c:order val="8"/>
          <c:tx>
            <c:strRef>
              <c:f>bySite_old!$D$1</c:f>
              <c:strCache>
                <c:ptCount val="1"/>
                <c:pt idx="0">
                  <c:v>On-road Mobile</c:v>
                </c:pt>
              </c:strCache>
            </c:strRef>
          </c:tx>
          <c:spPr>
            <a:solidFill>
              <a:schemeClr val="accent3">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74.503346938775493</c:v>
                </c:pt>
                <c:pt idx="1">
                  <c:v>628.45705102040699</c:v>
                </c:pt>
                <c:pt idx="2">
                  <c:v>169.10279591836701</c:v>
                </c:pt>
                <c:pt idx="3">
                  <c:v>489.72307142857102</c:v>
                </c:pt>
                <c:pt idx="4">
                  <c:v>1183.1269999999899</c:v>
                </c:pt>
                <c:pt idx="5">
                  <c:v>613.00219387755101</c:v>
                </c:pt>
                <c:pt idx="6">
                  <c:v>433.88625510204002</c:v>
                </c:pt>
                <c:pt idx="7">
                  <c:v>76.036081632652994</c:v>
                </c:pt>
                <c:pt idx="8">
                  <c:v>233.36283673469401</c:v>
                </c:pt>
                <c:pt idx="9">
                  <c:v>153.338418367347</c:v>
                </c:pt>
                <c:pt idx="10">
                  <c:v>464.52612244897898</c:v>
                </c:pt>
              </c:numCache>
            </c:numRef>
          </c:val>
          <c:extLst>
            <c:ext xmlns:c16="http://schemas.microsoft.com/office/drawing/2014/chart" uri="{C3380CC4-5D6E-409C-BE32-E72D297353CC}">
              <c16:uniqueId val="{0000001E-611F-4452-B8D5-CCF0949385C8}"/>
            </c:ext>
          </c:extLst>
        </c:ser>
        <c:ser>
          <c:idx val="9"/>
          <c:order val="9"/>
          <c:tx>
            <c:strRef>
              <c:f>bySite_old!$D$1</c:f>
              <c:strCache>
                <c:ptCount val="1"/>
                <c:pt idx="0">
                  <c:v>Other Non-road Mobile</c:v>
                </c:pt>
              </c:strCache>
            </c:strRef>
          </c:tx>
          <c:spPr>
            <a:solidFill>
              <a:schemeClr val="accent4">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45.805295918367399</c:v>
                </c:pt>
                <c:pt idx="1">
                  <c:v>363.54321428571302</c:v>
                </c:pt>
                <c:pt idx="2">
                  <c:v>110.17939795918301</c:v>
                </c:pt>
                <c:pt idx="3">
                  <c:v>282.454806122447</c:v>
                </c:pt>
                <c:pt idx="4">
                  <c:v>621.42514285713503</c:v>
                </c:pt>
                <c:pt idx="5">
                  <c:v>319.42135714285598</c:v>
                </c:pt>
                <c:pt idx="6">
                  <c:v>249.300969387756</c:v>
                </c:pt>
                <c:pt idx="7">
                  <c:v>50.484448979591903</c:v>
                </c:pt>
                <c:pt idx="8">
                  <c:v>134.450163265306</c:v>
                </c:pt>
                <c:pt idx="9">
                  <c:v>101.303459183673</c:v>
                </c:pt>
                <c:pt idx="10">
                  <c:v>262.65717346938698</c:v>
                </c:pt>
              </c:numCache>
            </c:numRef>
          </c:val>
          <c:extLst>
            <c:ext xmlns:c16="http://schemas.microsoft.com/office/drawing/2014/chart" uri="{C3380CC4-5D6E-409C-BE32-E72D297353CC}">
              <c16:uniqueId val="{0000001F-611F-4452-B8D5-CCF0949385C8}"/>
            </c:ext>
          </c:extLst>
        </c:ser>
        <c:ser>
          <c:idx val="10"/>
          <c:order val="10"/>
          <c:tx>
            <c:strRef>
              <c:f>bySite_old!$D$1</c:f>
              <c:strCache>
                <c:ptCount val="1"/>
                <c:pt idx="0">
                  <c:v>Rail</c:v>
                </c:pt>
              </c:strCache>
            </c:strRef>
          </c:tx>
          <c:spPr>
            <a:solidFill>
              <a:schemeClr val="accent5">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12.6191326530612</c:v>
                </c:pt>
                <c:pt idx="1">
                  <c:v>82.050224489795895</c:v>
                </c:pt>
                <c:pt idx="2">
                  <c:v>29.8840408163265</c:v>
                </c:pt>
                <c:pt idx="3">
                  <c:v>58.816183673469297</c:v>
                </c:pt>
                <c:pt idx="4">
                  <c:v>169.26097959183599</c:v>
                </c:pt>
                <c:pt idx="5">
                  <c:v>85.973581632652994</c:v>
                </c:pt>
                <c:pt idx="6">
                  <c:v>74.174693877550894</c:v>
                </c:pt>
                <c:pt idx="7">
                  <c:v>13.130091836734699</c:v>
                </c:pt>
                <c:pt idx="8">
                  <c:v>32.215520408163201</c:v>
                </c:pt>
                <c:pt idx="9">
                  <c:v>29.005387755101999</c:v>
                </c:pt>
                <c:pt idx="10">
                  <c:v>64.418285714285602</c:v>
                </c:pt>
              </c:numCache>
            </c:numRef>
          </c:val>
          <c:extLst>
            <c:ext xmlns:c16="http://schemas.microsoft.com/office/drawing/2014/chart" uri="{C3380CC4-5D6E-409C-BE32-E72D297353CC}">
              <c16:uniqueId val="{00000020-611F-4452-B8D5-CCF0949385C8}"/>
            </c:ext>
          </c:extLst>
        </c:ser>
        <c:dLbls>
          <c:showLegendKey val="0"/>
          <c:showVal val="0"/>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7.334008248968880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[2026_VOC_emis_4km_bySector_70ppb.xlsx]bySite!PivotTable1</c:name>
    <c:fmtId val="2"/>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NOx</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bySite!$C$4:$C$5</c:f>
              <c:strCache>
                <c:ptCount val="1"/>
                <c:pt idx="0">
                  <c:v>EGU Point</c:v>
                </c:pt>
              </c:strCache>
            </c:strRef>
          </c:tx>
          <c:spPr>
            <a:solidFill>
              <a:schemeClr val="accent1"/>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bySite!$C$6:$C$16</c:f>
              <c:numCache>
                <c:formatCode>_(* #,##0_);_(* \(#,##0\);_(* "-"??_);_(@_)</c:formatCode>
                <c:ptCount val="11"/>
                <c:pt idx="0">
                  <c:v>0.33296866113014101</c:v>
                </c:pt>
                <c:pt idx="1">
                  <c:v>0.25879963791748301</c:v>
                </c:pt>
                <c:pt idx="2">
                  <c:v>0.48753773659619698</c:v>
                </c:pt>
                <c:pt idx="3">
                  <c:v>0.235587786985896</c:v>
                </c:pt>
                <c:pt idx="4">
                  <c:v>0.62873735873974101</c:v>
                </c:pt>
                <c:pt idx="5">
                  <c:v>0.39866087712579801</c:v>
                </c:pt>
                <c:pt idx="6">
                  <c:v>0.34337238564759098</c:v>
                </c:pt>
                <c:pt idx="7">
                  <c:v>0.17057660537712199</c:v>
                </c:pt>
                <c:pt idx="8">
                  <c:v>0.18206267742816701</c:v>
                </c:pt>
                <c:pt idx="9">
                  <c:v>6.9651653323447499E-2</c:v>
                </c:pt>
                <c:pt idx="10">
                  <c:v>0.13897363562586501</c:v>
                </c:pt>
              </c:numCache>
            </c:numRef>
          </c:val>
          <c:extLst>
            <c:ext xmlns:c16="http://schemas.microsoft.com/office/drawing/2014/chart" uri="{C3380CC4-5D6E-409C-BE32-E72D297353CC}">
              <c16:uniqueId val="{00000016-611F-4452-B8D5-CCF0949385C8}"/>
            </c:ext>
          </c:extLst>
        </c:ser>
        <c:ser>
          <c:idx val="1"/>
          <c:order val="1"/>
          <c:tx>
            <c:strRef>
              <c:f>bySite!$D$4:$D$5</c:f>
              <c:strCache>
                <c:ptCount val="1"/>
                <c:pt idx="0">
                  <c:v>Non-EGU Point</c:v>
                </c:pt>
              </c:strCache>
            </c:strRef>
          </c:tx>
          <c:spPr>
            <a:solidFill>
              <a:schemeClr val="accent2"/>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bySite!$D$6:$D$16</c:f>
              <c:numCache>
                <c:formatCode>_(* #,##0_);_(* \(#,##0\);_(* "-"??_);_(@_)</c:formatCode>
                <c:ptCount val="11"/>
                <c:pt idx="0">
                  <c:v>13.254376409860599</c:v>
                </c:pt>
                <c:pt idx="1">
                  <c:v>13.8550254548715</c:v>
                </c:pt>
                <c:pt idx="2">
                  <c:v>16.822364288786499</c:v>
                </c:pt>
                <c:pt idx="3">
                  <c:v>11.636256304771701</c:v>
                </c:pt>
                <c:pt idx="4">
                  <c:v>17.417462612309599</c:v>
                </c:pt>
                <c:pt idx="5">
                  <c:v>12.7762368861969</c:v>
                </c:pt>
                <c:pt idx="6">
                  <c:v>10.9191537827259</c:v>
                </c:pt>
                <c:pt idx="7">
                  <c:v>9.8096979333465892</c:v>
                </c:pt>
                <c:pt idx="8">
                  <c:v>6.7770944839378897</c:v>
                </c:pt>
                <c:pt idx="9">
                  <c:v>8.8339326263943097</c:v>
                </c:pt>
                <c:pt idx="10">
                  <c:v>10.782326810688801</c:v>
                </c:pt>
              </c:numCache>
            </c:numRef>
          </c:val>
          <c:extLst>
            <c:ext xmlns:c16="http://schemas.microsoft.com/office/drawing/2014/chart" uri="{C3380CC4-5D6E-409C-BE32-E72D297353CC}">
              <c16:uniqueId val="{00000017-611F-4452-B8D5-CCF0949385C8}"/>
            </c:ext>
          </c:extLst>
        </c:ser>
        <c:ser>
          <c:idx val="2"/>
          <c:order val="2"/>
          <c:tx>
            <c:strRef>
              <c:f>bySite!$E$4:$E$5</c:f>
              <c:strCache>
                <c:ptCount val="1"/>
                <c:pt idx="0">
                  <c:v>O&amp;G Area</c:v>
                </c:pt>
              </c:strCache>
            </c:strRef>
          </c:tx>
          <c:spPr>
            <a:solidFill>
              <a:schemeClr val="accent3"/>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bySite!$E$6:$E$16</c:f>
              <c:numCache>
                <c:formatCode>_(* #,##0_);_(* \(#,##0\);_(* "-"??_);_(@_)</c:formatCode>
                <c:ptCount val="11"/>
                <c:pt idx="0">
                  <c:v>21.4548905369709</c:v>
                </c:pt>
                <c:pt idx="1">
                  <c:v>23.733602053255598</c:v>
                </c:pt>
                <c:pt idx="2">
                  <c:v>18.330533713013999</c:v>
                </c:pt>
                <c:pt idx="3">
                  <c:v>30.219937685024998</c:v>
                </c:pt>
                <c:pt idx="4">
                  <c:v>16.116550024871501</c:v>
                </c:pt>
                <c:pt idx="5">
                  <c:v>35.456722320215398</c:v>
                </c:pt>
                <c:pt idx="6">
                  <c:v>29.534438200437702</c:v>
                </c:pt>
                <c:pt idx="7">
                  <c:v>38.615210088123803</c:v>
                </c:pt>
                <c:pt idx="8">
                  <c:v>55.3893841284548</c:v>
                </c:pt>
                <c:pt idx="9">
                  <c:v>49.065843784330298</c:v>
                </c:pt>
                <c:pt idx="10">
                  <c:v>44.229567840011498</c:v>
                </c:pt>
              </c:numCache>
            </c:numRef>
          </c:val>
          <c:extLst>
            <c:ext xmlns:c16="http://schemas.microsoft.com/office/drawing/2014/chart" uri="{C3380CC4-5D6E-409C-BE32-E72D297353CC}">
              <c16:uniqueId val="{00000018-611F-4452-B8D5-CCF0949385C8}"/>
            </c:ext>
          </c:extLst>
        </c:ser>
        <c:ser>
          <c:idx val="3"/>
          <c:order val="3"/>
          <c:tx>
            <c:strRef>
              <c:f>bySite!$F$4:$F$5</c:f>
              <c:strCache>
                <c:ptCount val="1"/>
                <c:pt idx="0">
                  <c:v>O&amp;G Point</c:v>
                </c:pt>
              </c:strCache>
            </c:strRef>
          </c:tx>
          <c:spPr>
            <a:solidFill>
              <a:schemeClr val="accent4"/>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bySite!$F$6:$F$16</c:f>
              <c:numCache>
                <c:formatCode>_(* #,##0_);_(* \(#,##0\);_(* "-"??_);_(@_)</c:formatCode>
                <c:ptCount val="11"/>
                <c:pt idx="0">
                  <c:v>2.83232690932509</c:v>
                </c:pt>
                <c:pt idx="1">
                  <c:v>3.319441374128</c:v>
                </c:pt>
                <c:pt idx="2">
                  <c:v>1.82010704836353</c:v>
                </c:pt>
                <c:pt idx="3">
                  <c:v>6.4390399869949499</c:v>
                </c:pt>
                <c:pt idx="4">
                  <c:v>1.5928572822120199</c:v>
                </c:pt>
                <c:pt idx="5">
                  <c:v>4.6135313855045803</c:v>
                </c:pt>
                <c:pt idx="6">
                  <c:v>2.99520511377251</c:v>
                </c:pt>
                <c:pt idx="7">
                  <c:v>3.6526716082168398</c:v>
                </c:pt>
                <c:pt idx="8">
                  <c:v>10.369000135299199</c:v>
                </c:pt>
                <c:pt idx="9">
                  <c:v>7.6765989829123296</c:v>
                </c:pt>
                <c:pt idx="10">
                  <c:v>6.0365013000626799</c:v>
                </c:pt>
              </c:numCache>
            </c:numRef>
          </c:val>
          <c:extLst>
            <c:ext xmlns:c16="http://schemas.microsoft.com/office/drawing/2014/chart" uri="{C3380CC4-5D6E-409C-BE32-E72D297353CC}">
              <c16:uniqueId val="{00000019-611F-4452-B8D5-CCF0949385C8}"/>
            </c:ext>
          </c:extLst>
        </c:ser>
        <c:ser>
          <c:idx val="4"/>
          <c:order val="4"/>
          <c:tx>
            <c:strRef>
              <c:f>bySite!$G$4:$G$5</c:f>
              <c:strCache>
                <c:ptCount val="1"/>
                <c:pt idx="0">
                  <c:v>O&amp;G pre-production</c:v>
                </c:pt>
              </c:strCache>
            </c:strRef>
          </c:tx>
          <c:spPr>
            <a:solidFill>
              <a:schemeClr val="accent5"/>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bySite!$G$6:$G$16</c:f>
              <c:numCache>
                <c:formatCode>_(* #,##0_);_(* \(#,##0\);_(* "-"??_);_(@_)</c:formatCode>
                <c:ptCount val="11"/>
                <c:pt idx="0">
                  <c:v>0.96980915364434095</c:v>
                </c:pt>
                <c:pt idx="1">
                  <c:v>0.76136263009279304</c:v>
                </c:pt>
                <c:pt idx="2">
                  <c:v>0.71407772528892299</c:v>
                </c:pt>
                <c:pt idx="3">
                  <c:v>0.82398395949875203</c:v>
                </c:pt>
                <c:pt idx="4">
                  <c:v>0.65725949263639705</c:v>
                </c:pt>
                <c:pt idx="5">
                  <c:v>1.3204671291199399</c:v>
                </c:pt>
                <c:pt idx="6">
                  <c:v>1.1678710342002201</c:v>
                </c:pt>
                <c:pt idx="7">
                  <c:v>1.6574100928847</c:v>
                </c:pt>
                <c:pt idx="8">
                  <c:v>1.4091018127020001</c:v>
                </c:pt>
                <c:pt idx="9">
                  <c:v>2.12168743485601</c:v>
                </c:pt>
                <c:pt idx="10">
                  <c:v>2.8070919286252898</c:v>
                </c:pt>
              </c:numCache>
            </c:numRef>
          </c:val>
          <c:extLst>
            <c:ext xmlns:c16="http://schemas.microsoft.com/office/drawing/2014/chart" uri="{C3380CC4-5D6E-409C-BE32-E72D297353CC}">
              <c16:uniqueId val="{0000001A-611F-4452-B8D5-CCF0949385C8}"/>
            </c:ext>
          </c:extLst>
        </c:ser>
        <c:ser>
          <c:idx val="5"/>
          <c:order val="5"/>
          <c:tx>
            <c:strRef>
              <c:f>bySite!$H$4:$H$5</c:f>
              <c:strCache>
                <c:ptCount val="1"/>
                <c:pt idx="0">
                  <c:v>Nonpoint</c:v>
                </c:pt>
              </c:strCache>
            </c:strRef>
          </c:tx>
          <c:spPr>
            <a:solidFill>
              <a:schemeClr val="accent6"/>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bySite!$H$6:$H$16</c:f>
              <c:numCache>
                <c:formatCode>_(* #,##0_);_(* \(#,##0\);_(* "-"??_);_(@_)</c:formatCode>
                <c:ptCount val="11"/>
                <c:pt idx="0">
                  <c:v>30.821999849133</c:v>
                </c:pt>
                <c:pt idx="1">
                  <c:v>29.106090439018999</c:v>
                </c:pt>
                <c:pt idx="2">
                  <c:v>30.7084821286828</c:v>
                </c:pt>
                <c:pt idx="3">
                  <c:v>22.786731374986001</c:v>
                </c:pt>
                <c:pt idx="4">
                  <c:v>32.489232085758402</c:v>
                </c:pt>
                <c:pt idx="5">
                  <c:v>22.645902245026299</c:v>
                </c:pt>
                <c:pt idx="6">
                  <c:v>28.2404725053349</c:v>
                </c:pt>
                <c:pt idx="7">
                  <c:v>23.693032851648798</c:v>
                </c:pt>
                <c:pt idx="8">
                  <c:v>13.372579979890199</c:v>
                </c:pt>
                <c:pt idx="9">
                  <c:v>16.944619815221699</c:v>
                </c:pt>
                <c:pt idx="10">
                  <c:v>19.048758809808</c:v>
                </c:pt>
              </c:numCache>
            </c:numRef>
          </c:val>
          <c:extLst>
            <c:ext xmlns:c16="http://schemas.microsoft.com/office/drawing/2014/chart" uri="{C3380CC4-5D6E-409C-BE32-E72D297353CC}">
              <c16:uniqueId val="{0000001B-611F-4452-B8D5-CCF0949385C8}"/>
            </c:ext>
          </c:extLst>
        </c:ser>
        <c:ser>
          <c:idx val="6"/>
          <c:order val="6"/>
          <c:tx>
            <c:strRef>
              <c:f>bySite!$I$4:$I$5</c:f>
              <c:strCache>
                <c:ptCount val="1"/>
                <c:pt idx="0">
                  <c:v>On-road Mobile</c:v>
                </c:pt>
              </c:strCache>
            </c:strRef>
          </c:tx>
          <c:spPr>
            <a:solidFill>
              <a:schemeClr val="accent1">
                <a:lumMod val="60000"/>
              </a:schemeClr>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bySite!$I$6:$I$16</c:f>
              <c:numCache>
                <c:formatCode>_(* #,##0_);_(* \(#,##0\);_(* "-"??_);_(@_)</c:formatCode>
                <c:ptCount val="11"/>
                <c:pt idx="0">
                  <c:v>11.4129785672217</c:v>
                </c:pt>
                <c:pt idx="1">
                  <c:v>11.035715562665899</c:v>
                </c:pt>
                <c:pt idx="2">
                  <c:v>11.8930095607369</c:v>
                </c:pt>
                <c:pt idx="3">
                  <c:v>8.8895625374486293</c:v>
                </c:pt>
                <c:pt idx="4">
                  <c:v>12.173160190281299</c:v>
                </c:pt>
                <c:pt idx="5">
                  <c:v>8.2593140066906301</c:v>
                </c:pt>
                <c:pt idx="6">
                  <c:v>10.0001871070017</c:v>
                </c:pt>
                <c:pt idx="7">
                  <c:v>8.5327099885451894</c:v>
                </c:pt>
                <c:pt idx="8">
                  <c:v>4.3903096195235101</c:v>
                </c:pt>
                <c:pt idx="9">
                  <c:v>5.9168953198361098</c:v>
                </c:pt>
                <c:pt idx="10">
                  <c:v>6.7797153474662997</c:v>
                </c:pt>
              </c:numCache>
            </c:numRef>
          </c:val>
          <c:extLst>
            <c:ext xmlns:c16="http://schemas.microsoft.com/office/drawing/2014/chart" uri="{C3380CC4-5D6E-409C-BE32-E72D297353CC}">
              <c16:uniqueId val="{0000001C-611F-4452-B8D5-CCF0949385C8}"/>
            </c:ext>
          </c:extLst>
        </c:ser>
        <c:ser>
          <c:idx val="7"/>
          <c:order val="7"/>
          <c:tx>
            <c:strRef>
              <c:f>bySite!$J$4:$J$5</c:f>
              <c:strCache>
                <c:ptCount val="1"/>
                <c:pt idx="0">
                  <c:v>Other Non-road Mobile</c:v>
                </c:pt>
              </c:strCache>
            </c:strRef>
          </c:tx>
          <c:spPr>
            <a:solidFill>
              <a:schemeClr val="accent2">
                <a:lumMod val="60000"/>
              </a:schemeClr>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bySite!$J$6:$J$16</c:f>
              <c:numCache>
                <c:formatCode>_(* #,##0_);_(* \(#,##0\);_(* "-"??_);_(@_)</c:formatCode>
                <c:ptCount val="11"/>
                <c:pt idx="0">
                  <c:v>3.9395445610773101</c:v>
                </c:pt>
                <c:pt idx="1">
                  <c:v>3.9543555276640499</c:v>
                </c:pt>
                <c:pt idx="2">
                  <c:v>4.0835547373488099</c:v>
                </c:pt>
                <c:pt idx="3">
                  <c:v>3.4988968262573601</c:v>
                </c:pt>
                <c:pt idx="4">
                  <c:v>4.1898005419573696</c:v>
                </c:pt>
                <c:pt idx="5">
                  <c:v>2.9217956969494199</c:v>
                </c:pt>
                <c:pt idx="6">
                  <c:v>3.15715408255019</c:v>
                </c:pt>
                <c:pt idx="7">
                  <c:v>2.9426663251186902</c:v>
                </c:pt>
                <c:pt idx="8">
                  <c:v>1.6278731142860801</c:v>
                </c:pt>
                <c:pt idx="9">
                  <c:v>2.1352427097084998</c:v>
                </c:pt>
                <c:pt idx="10">
                  <c:v>2.4585884678565502</c:v>
                </c:pt>
              </c:numCache>
            </c:numRef>
          </c:val>
          <c:extLst>
            <c:ext xmlns:c16="http://schemas.microsoft.com/office/drawing/2014/chart" uri="{C3380CC4-5D6E-409C-BE32-E72D297353CC}">
              <c16:uniqueId val="{0000001D-611F-4452-B8D5-CCF0949385C8}"/>
            </c:ext>
          </c:extLst>
        </c:ser>
        <c:ser>
          <c:idx val="8"/>
          <c:order val="8"/>
          <c:tx>
            <c:strRef>
              <c:f>bySite!$K$4:$K$5</c:f>
              <c:strCache>
                <c:ptCount val="1"/>
                <c:pt idx="0">
                  <c:v>Lawn &amp; Garden Equipment</c:v>
                </c:pt>
              </c:strCache>
            </c:strRef>
          </c:tx>
          <c:spPr>
            <a:solidFill>
              <a:schemeClr val="accent3">
                <a:lumMod val="60000"/>
              </a:schemeClr>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bySite!$K$6:$K$16</c:f>
              <c:numCache>
                <c:formatCode>_(* #,##0_);_(* \(#,##0\);_(* "-"??_);_(@_)</c:formatCode>
                <c:ptCount val="11"/>
                <c:pt idx="0">
                  <c:v>14.6654757850529</c:v>
                </c:pt>
                <c:pt idx="1">
                  <c:v>13.692466680828799</c:v>
                </c:pt>
                <c:pt idx="2">
                  <c:v>14.993464295844401</c:v>
                </c:pt>
                <c:pt idx="3">
                  <c:v>10.683369647479299</c:v>
                </c:pt>
                <c:pt idx="4">
                  <c:v>14.2513095543418</c:v>
                </c:pt>
                <c:pt idx="5">
                  <c:v>10.319634229353801</c:v>
                </c:pt>
                <c:pt idx="6">
                  <c:v>11.883731442859901</c:v>
                </c:pt>
                <c:pt idx="7">
                  <c:v>10.3898826163727</c:v>
                </c:pt>
                <c:pt idx="8">
                  <c:v>5.6392822261056903</c:v>
                </c:pt>
                <c:pt idx="9">
                  <c:v>7.0876497013126096</c:v>
                </c:pt>
                <c:pt idx="10">
                  <c:v>7.5788409679318498</c:v>
                </c:pt>
              </c:numCache>
            </c:numRef>
          </c:val>
          <c:extLst>
            <c:ext xmlns:c16="http://schemas.microsoft.com/office/drawing/2014/chart" uri="{C3380CC4-5D6E-409C-BE32-E72D297353CC}">
              <c16:uniqueId val="{0000001E-611F-4452-B8D5-CCF0949385C8}"/>
            </c:ext>
          </c:extLst>
        </c:ser>
        <c:ser>
          <c:idx val="9"/>
          <c:order val="9"/>
          <c:tx>
            <c:strRef>
              <c:f>bySite!$L$4:$L$5</c:f>
              <c:strCache>
                <c:ptCount val="1"/>
                <c:pt idx="0">
                  <c:v>Airports</c:v>
                </c:pt>
              </c:strCache>
            </c:strRef>
          </c:tx>
          <c:spPr>
            <a:solidFill>
              <a:schemeClr val="accent4">
                <a:lumMod val="60000"/>
              </a:schemeClr>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bySite!$L$6:$L$16</c:f>
              <c:numCache>
                <c:formatCode>_(* #,##0_);_(* \(#,##0\);_(* "-"??_);_(@_)</c:formatCode>
                <c:ptCount val="11"/>
                <c:pt idx="0">
                  <c:v>0.25283890064720399</c:v>
                </c:pt>
                <c:pt idx="1">
                  <c:v>0.22729128865238099</c:v>
                </c:pt>
                <c:pt idx="2">
                  <c:v>7.6773161348523494E-2</c:v>
                </c:pt>
                <c:pt idx="3">
                  <c:v>4.7237840022359396</c:v>
                </c:pt>
                <c:pt idx="4">
                  <c:v>0.40628801810273102</c:v>
                </c:pt>
                <c:pt idx="5">
                  <c:v>1.22737380880686</c:v>
                </c:pt>
                <c:pt idx="6">
                  <c:v>1.6972266729083301</c:v>
                </c:pt>
                <c:pt idx="7">
                  <c:v>0.48378580741849903</c:v>
                </c:pt>
                <c:pt idx="8">
                  <c:v>0.804907815469599</c:v>
                </c:pt>
                <c:pt idx="9">
                  <c:v>9.8502945231472794E-2</c:v>
                </c:pt>
                <c:pt idx="10">
                  <c:v>8.1199040688725702E-2</c:v>
                </c:pt>
              </c:numCache>
            </c:numRef>
          </c:val>
          <c:extLst>
            <c:ext xmlns:c16="http://schemas.microsoft.com/office/drawing/2014/chart" uri="{C3380CC4-5D6E-409C-BE32-E72D297353CC}">
              <c16:uniqueId val="{0000001F-611F-4452-B8D5-CCF0949385C8}"/>
            </c:ext>
          </c:extLst>
        </c:ser>
        <c:ser>
          <c:idx val="10"/>
          <c:order val="10"/>
          <c:tx>
            <c:strRef>
              <c:f>bySite!$M$4:$M$5</c:f>
              <c:strCache>
                <c:ptCount val="1"/>
                <c:pt idx="0">
                  <c:v>Rail</c:v>
                </c:pt>
              </c:strCache>
            </c:strRef>
          </c:tx>
          <c:spPr>
            <a:solidFill>
              <a:schemeClr val="accent5">
                <a:lumMod val="60000"/>
              </a:schemeClr>
            </a:solidFill>
            <a:ln>
              <a:noFill/>
            </a:ln>
            <a:effectLst/>
          </c:spPr>
          <c:invertIfNegative val="0"/>
          <c:cat>
            <c:multiLvlStrRef>
              <c:f>bySite!$A$6:$B$16</c:f>
              <c:multiLvlStrCache>
                <c:ptCount val="11"/>
                <c:lvl>
                  <c:pt idx="0">
                    <c:v>17 days</c:v>
                  </c:pt>
                  <c:pt idx="1">
                    <c:v>12 days</c:v>
                  </c:pt>
                  <c:pt idx="2">
                    <c:v>9 days</c:v>
                  </c:pt>
                  <c:pt idx="3">
                    <c:v>6 days</c:v>
                  </c:pt>
                  <c:pt idx="4">
                    <c:v>23 days</c:v>
                  </c:pt>
                  <c:pt idx="5">
                    <c:v>18 days</c:v>
                  </c:pt>
                  <c:pt idx="6">
                    <c:v>20 days</c:v>
                  </c:pt>
                  <c:pt idx="7">
                    <c:v>8 days</c:v>
                  </c:pt>
                  <c:pt idx="8">
                    <c:v>13 days</c:v>
                  </c:pt>
                  <c:pt idx="9">
                    <c:v>4 days</c:v>
                  </c:pt>
                  <c:pt idx="10">
                    <c:v>9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bySite!$M$6:$M$16</c:f>
              <c:numCache>
                <c:formatCode>_(* #,##0_);_(* \(#,##0\);_(* "-"??_);_(@_)</c:formatCode>
                <c:ptCount val="11"/>
                <c:pt idx="0">
                  <c:v>6.27906659365009E-2</c:v>
                </c:pt>
                <c:pt idx="1">
                  <c:v>5.5849350904233402E-2</c:v>
                </c:pt>
                <c:pt idx="2">
                  <c:v>7.0095603989288102E-2</c:v>
                </c:pt>
                <c:pt idx="3">
                  <c:v>6.2849888316191801E-2</c:v>
                </c:pt>
                <c:pt idx="4">
                  <c:v>7.7342838789293697E-2</c:v>
                </c:pt>
                <c:pt idx="5">
                  <c:v>6.0361415010087897E-2</c:v>
                </c:pt>
                <c:pt idx="6">
                  <c:v>6.1187672560755101E-2</c:v>
                </c:pt>
                <c:pt idx="7">
                  <c:v>5.2356082946891001E-2</c:v>
                </c:pt>
                <c:pt idx="8">
                  <c:v>3.8404006902785101E-2</c:v>
                </c:pt>
                <c:pt idx="9">
                  <c:v>4.9375026873050898E-2</c:v>
                </c:pt>
                <c:pt idx="10">
                  <c:v>5.8435851234256701E-2</c:v>
                </c:pt>
              </c:numCache>
            </c:numRef>
          </c:val>
          <c:extLst>
            <c:ext xmlns:c16="http://schemas.microsoft.com/office/drawing/2014/chart" uri="{C3380CC4-5D6E-409C-BE32-E72D297353CC}">
              <c16:uniqueId val="{00000020-611F-4452-B8D5-CCF0949385C8}"/>
            </c:ext>
          </c:extLst>
        </c:ser>
        <c:dLbls>
          <c:showLegendKey val="0"/>
          <c:showVal val="0"/>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90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[2026_VOC_emis_4km_bySector_70ppb.xlsx]Sheet1 (2)!PivotTable1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2016 NOx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s>
    <c:plotArea>
      <c:layout/>
      <c:pieChart>
        <c:varyColors val="1"/>
        <c:ser>
          <c:idx val="0"/>
          <c:order val="0"/>
          <c:tx>
            <c:strRef>
              <c:f>'Sheet1 (2)'!$B$3</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BAE8-4A51-82A3-5E0FBF8181C9}"/>
              </c:ext>
            </c:extLst>
          </c:dPt>
          <c:dPt>
            <c:idx val="1"/>
            <c:bubble3D val="0"/>
            <c:spPr>
              <a:solidFill>
                <a:schemeClr val="accent2"/>
              </a:solidFill>
              <a:ln>
                <a:noFill/>
              </a:ln>
              <a:effectLst/>
            </c:spPr>
            <c:extLst>
              <c:ext xmlns:c16="http://schemas.microsoft.com/office/drawing/2014/chart" uri="{C3380CC4-5D6E-409C-BE32-E72D297353CC}">
                <c16:uniqueId val="{00000003-BAE8-4A51-82A3-5E0FBF8181C9}"/>
              </c:ext>
            </c:extLst>
          </c:dPt>
          <c:dPt>
            <c:idx val="2"/>
            <c:bubble3D val="0"/>
            <c:spPr>
              <a:solidFill>
                <a:schemeClr val="accent3"/>
              </a:solidFill>
              <a:ln>
                <a:noFill/>
              </a:ln>
              <a:effectLst/>
            </c:spPr>
            <c:extLst>
              <c:ext xmlns:c16="http://schemas.microsoft.com/office/drawing/2014/chart" uri="{C3380CC4-5D6E-409C-BE32-E72D297353CC}">
                <c16:uniqueId val="{00000005-BAE8-4A51-82A3-5E0FBF8181C9}"/>
              </c:ext>
            </c:extLst>
          </c:dPt>
          <c:dPt>
            <c:idx val="3"/>
            <c:bubble3D val="0"/>
            <c:spPr>
              <a:solidFill>
                <a:schemeClr val="accent4"/>
              </a:solidFill>
              <a:ln>
                <a:noFill/>
              </a:ln>
              <a:effectLst/>
            </c:spPr>
            <c:extLst>
              <c:ext xmlns:c16="http://schemas.microsoft.com/office/drawing/2014/chart" uri="{C3380CC4-5D6E-409C-BE32-E72D297353CC}">
                <c16:uniqueId val="{00000007-BAE8-4A51-82A3-5E0FBF8181C9}"/>
              </c:ext>
            </c:extLst>
          </c:dPt>
          <c:dPt>
            <c:idx val="4"/>
            <c:bubble3D val="0"/>
            <c:spPr>
              <a:solidFill>
                <a:schemeClr val="accent5"/>
              </a:solidFill>
              <a:ln>
                <a:noFill/>
              </a:ln>
              <a:effectLst/>
            </c:spPr>
            <c:extLst>
              <c:ext xmlns:c16="http://schemas.microsoft.com/office/drawing/2014/chart" uri="{C3380CC4-5D6E-409C-BE32-E72D297353CC}">
                <c16:uniqueId val="{00000009-BAE8-4A51-82A3-5E0FBF8181C9}"/>
              </c:ext>
            </c:extLst>
          </c:dPt>
          <c:dPt>
            <c:idx val="5"/>
            <c:bubble3D val="0"/>
            <c:spPr>
              <a:solidFill>
                <a:schemeClr val="accent6"/>
              </a:solidFill>
              <a:ln>
                <a:noFill/>
              </a:ln>
              <a:effectLst/>
            </c:spPr>
            <c:extLst>
              <c:ext xmlns:c16="http://schemas.microsoft.com/office/drawing/2014/chart" uri="{C3380CC4-5D6E-409C-BE32-E72D297353CC}">
                <c16:uniqueId val="{0000000B-BAE8-4A51-82A3-5E0FBF8181C9}"/>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BAE8-4A51-82A3-5E0FBF8181C9}"/>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BAE8-4A51-82A3-5E0FBF8181C9}"/>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BAE8-4A51-82A3-5E0FBF8181C9}"/>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BAE8-4A51-82A3-5E0FBF8181C9}"/>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BAE8-4A51-82A3-5E0FBF8181C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 (2)'!$A$4:$A$15</c:f>
              <c:strCache>
                <c:ptCount val="11"/>
                <c:pt idx="0">
                  <c:v>Airports</c:v>
                </c:pt>
                <c:pt idx="1">
                  <c:v>EGU Point</c:v>
                </c:pt>
                <c:pt idx="2">
                  <c:v>Lawn &amp; Garden Equipment</c:v>
                </c:pt>
                <c:pt idx="3">
                  <c:v>Non-EGU Point</c:v>
                </c:pt>
                <c:pt idx="4">
                  <c:v>Nonpoint</c:v>
                </c:pt>
                <c:pt idx="5">
                  <c:v>O&amp;G Area</c:v>
                </c:pt>
                <c:pt idx="6">
                  <c:v>O&amp;G Point</c:v>
                </c:pt>
                <c:pt idx="7">
                  <c:v>O&amp;G pre-production</c:v>
                </c:pt>
                <c:pt idx="8">
                  <c:v>On-road Mobile</c:v>
                </c:pt>
                <c:pt idx="9">
                  <c:v>Other Non-road Mobile</c:v>
                </c:pt>
                <c:pt idx="10">
                  <c:v>Rail</c:v>
                </c:pt>
              </c:strCache>
            </c:strRef>
          </c:cat>
          <c:val>
            <c:numRef>
              <c:f>'Sheet1 (2)'!$B$4:$B$15</c:f>
              <c:numCache>
                <c:formatCode>_(* #,##0_);_(* \(#,##0\);_(* "-"??_);_(@_)</c:formatCode>
                <c:ptCount val="11"/>
                <c:pt idx="0">
                  <c:v>0.75572042857142796</c:v>
                </c:pt>
                <c:pt idx="1">
                  <c:v>9.0437089183673507</c:v>
                </c:pt>
                <c:pt idx="2">
                  <c:v>1.3093807755102</c:v>
                </c:pt>
                <c:pt idx="3">
                  <c:v>6.6772181428571402</c:v>
                </c:pt>
                <c:pt idx="4">
                  <c:v>0.63261965306122503</c:v>
                </c:pt>
                <c:pt idx="5">
                  <c:v>3.0927457448979498</c:v>
                </c:pt>
                <c:pt idx="6">
                  <c:v>0.86619417346938599</c:v>
                </c:pt>
                <c:pt idx="7">
                  <c:v>2.2604281224489702</c:v>
                </c:pt>
                <c:pt idx="8">
                  <c:v>5.4584874489795903</c:v>
                </c:pt>
                <c:pt idx="9">
                  <c:v>2.8853013571428501</c:v>
                </c:pt>
                <c:pt idx="10">
                  <c:v>0.79077959183673396</c:v>
                </c:pt>
              </c:numCache>
            </c:numRef>
          </c:val>
          <c:extLst>
            <c:ext xmlns:c16="http://schemas.microsoft.com/office/drawing/2014/chart" uri="{C3380CC4-5D6E-409C-BE32-E72D297353CC}">
              <c16:uniqueId val="{00000016-BAE8-4A51-82A3-5E0FBF8181C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312420</xdr:colOff>
      <xdr:row>3</xdr:row>
      <xdr:rowOff>60960</xdr:rowOff>
    </xdr:from>
    <xdr:to>
      <xdr:col>18</xdr:col>
      <xdr:colOff>365760</xdr:colOff>
      <xdr:row>39</xdr:row>
      <xdr:rowOff>144780</xdr:rowOff>
    </xdr:to>
    <xdr:graphicFrame macro="">
      <xdr:nvGraphicFramePr>
        <xdr:cNvPr id="2" name="Chart 1">
          <a:extLst>
            <a:ext uri="{FF2B5EF4-FFF2-40B4-BE49-F238E27FC236}">
              <a16:creationId xmlns:a16="http://schemas.microsoft.com/office/drawing/2014/main" id="{C2780FCB-105A-6398-2F28-F85F6A9DFA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a:extLst>
                <a:ext uri="{FF2B5EF4-FFF2-40B4-BE49-F238E27FC236}">
                  <a16:creationId xmlns:a16="http://schemas.microsoft.com/office/drawing/2014/main" id="{8B10F12C-5516-034E-646E-E8AC152CAEDE}"/>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46454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22</xdr:col>
      <xdr:colOff>586740</xdr:colOff>
      <xdr:row>5</xdr:row>
      <xdr:rowOff>22860</xdr:rowOff>
    </xdr:from>
    <xdr:to>
      <xdr:col>25</xdr:col>
      <xdr:colOff>586740</xdr:colOff>
      <xdr:row>18</xdr:row>
      <xdr:rowOff>112395</xdr:rowOff>
    </xdr:to>
    <mc:AlternateContent xmlns:mc="http://schemas.openxmlformats.org/markup-compatibility/2006" xmlns:a14="http://schemas.microsoft.com/office/drawing/2010/main">
      <mc:Choice Requires="a14">
        <xdr:graphicFrame macro="">
          <xdr:nvGraphicFramePr>
            <xdr:cNvPr id="4" name="year">
              <a:extLst>
                <a:ext uri="{FF2B5EF4-FFF2-40B4-BE49-F238E27FC236}">
                  <a16:creationId xmlns:a16="http://schemas.microsoft.com/office/drawing/2014/main" id="{D69A0309-C73A-3212-5EB3-580B0EACC2D2}"/>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5506700" y="9372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464820</xdr:colOff>
      <xdr:row>1</xdr:row>
      <xdr:rowOff>83820</xdr:rowOff>
    </xdr:from>
    <xdr:to>
      <xdr:col>18</xdr:col>
      <xdr:colOff>99060</xdr:colOff>
      <xdr:row>40</xdr:row>
      <xdr:rowOff>144780</xdr:rowOff>
    </xdr:to>
    <xdr:graphicFrame macro="">
      <xdr:nvGraphicFramePr>
        <xdr:cNvPr id="2" name="Chart 1">
          <a:extLst>
            <a:ext uri="{FF2B5EF4-FFF2-40B4-BE49-F238E27FC236}">
              <a16:creationId xmlns:a16="http://schemas.microsoft.com/office/drawing/2014/main" id="{79FF4BF7-DB49-4551-B8CF-22F0D5D1B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17</xdr:row>
      <xdr:rowOff>152400</xdr:rowOff>
    </xdr:from>
    <xdr:to>
      <xdr:col>1</xdr:col>
      <xdr:colOff>982980</xdr:colOff>
      <xdr:row>31</xdr:row>
      <xdr:rowOff>59055</xdr:rowOff>
    </xdr:to>
    <mc:AlternateContent xmlns:mc="http://schemas.openxmlformats.org/markup-compatibility/2006" xmlns:a14="http://schemas.microsoft.com/office/drawing/2010/main">
      <mc:Choice Requires="a14">
        <xdr:graphicFrame macro="">
          <xdr:nvGraphicFramePr>
            <xdr:cNvPr id="4" name="year 3">
              <a:extLst>
                <a:ext uri="{FF2B5EF4-FFF2-40B4-BE49-F238E27FC236}">
                  <a16:creationId xmlns:a16="http://schemas.microsoft.com/office/drawing/2014/main" id="{B83F95E3-6DD0-6C60-34DB-781C82040CBE}"/>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152400" y="32613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xdr:colOff>
      <xdr:row>1</xdr:row>
      <xdr:rowOff>22860</xdr:rowOff>
    </xdr:from>
    <xdr:to>
      <xdr:col>17</xdr:col>
      <xdr:colOff>274320</xdr:colOff>
      <xdr:row>40</xdr:row>
      <xdr:rowOff>83820</xdr:rowOff>
    </xdr:to>
    <xdr:graphicFrame macro="">
      <xdr:nvGraphicFramePr>
        <xdr:cNvPr id="2" name="Chart 1">
          <a:extLst>
            <a:ext uri="{FF2B5EF4-FFF2-40B4-BE49-F238E27FC236}">
              <a16:creationId xmlns:a16="http://schemas.microsoft.com/office/drawing/2014/main" id="{EA00084A-C653-4E56-9729-2702996D5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12</xdr:row>
      <xdr:rowOff>22860</xdr:rowOff>
    </xdr:from>
    <xdr:to>
      <xdr:col>1</xdr:col>
      <xdr:colOff>937260</xdr:colOff>
      <xdr:row>25</xdr:row>
      <xdr:rowOff>112395</xdr:rowOff>
    </xdr:to>
    <mc:AlternateContent xmlns:mc="http://schemas.openxmlformats.org/markup-compatibility/2006" xmlns:a14="http://schemas.microsoft.com/office/drawing/2010/main">
      <mc:Choice Requires="a14">
        <xdr:graphicFrame macro="">
          <xdr:nvGraphicFramePr>
            <xdr:cNvPr id="3" name="site 3">
              <a:extLst>
                <a:ext uri="{FF2B5EF4-FFF2-40B4-BE49-F238E27FC236}">
                  <a16:creationId xmlns:a16="http://schemas.microsoft.com/office/drawing/2014/main" id="{203451CD-C36B-4FBF-A99D-F92B2E0A4C68}"/>
                </a:ext>
              </a:extLst>
            </xdr:cNvPr>
            <xdr:cNvGraphicFramePr/>
          </xdr:nvGraphicFramePr>
          <xdr:xfrm>
            <a:off x="0" y="0"/>
            <a:ext cx="0" cy="0"/>
          </xdr:xfrm>
          <a:graphic>
            <a:graphicData uri="http://schemas.microsoft.com/office/drawing/2010/slicer">
              <sle:slicer xmlns:sle="http://schemas.microsoft.com/office/drawing/2010/slicer" name="site 3"/>
            </a:graphicData>
          </a:graphic>
        </xdr:graphicFrame>
      </mc:Choice>
      <mc:Fallback xmlns="">
        <xdr:sp macro="" textlink="">
          <xdr:nvSpPr>
            <xdr:cNvPr id="0" name=""/>
            <xdr:cNvSpPr>
              <a:spLocks noTextEdit="1"/>
            </xdr:cNvSpPr>
          </xdr:nvSpPr>
          <xdr:spPr>
            <a:xfrm>
              <a:off x="106680" y="22174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259080</xdr:colOff>
      <xdr:row>5</xdr:row>
      <xdr:rowOff>114300</xdr:rowOff>
    </xdr:from>
    <xdr:to>
      <xdr:col>19</xdr:col>
      <xdr:colOff>419100</xdr:colOff>
      <xdr:row>44</xdr:row>
      <xdr:rowOff>175260</xdr:rowOff>
    </xdr:to>
    <xdr:graphicFrame macro="">
      <xdr:nvGraphicFramePr>
        <xdr:cNvPr id="2" name="Chart 1">
          <a:extLst>
            <a:ext uri="{FF2B5EF4-FFF2-40B4-BE49-F238E27FC236}">
              <a16:creationId xmlns:a16="http://schemas.microsoft.com/office/drawing/2014/main" id="{D90A3052-C94D-49D8-9D27-FD808C82E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297180</xdr:colOff>
      <xdr:row>1</xdr:row>
      <xdr:rowOff>30480</xdr:rowOff>
    </xdr:from>
    <xdr:to>
      <xdr:col>22</xdr:col>
      <xdr:colOff>297180</xdr:colOff>
      <xdr:row>14</xdr:row>
      <xdr:rowOff>120015</xdr:rowOff>
    </xdr:to>
    <mc:AlternateContent xmlns:mc="http://schemas.openxmlformats.org/markup-compatibility/2006" xmlns:a14="http://schemas.microsoft.com/office/drawing/2010/main">
      <mc:Choice Requires="a14">
        <xdr:graphicFrame macro="">
          <xdr:nvGraphicFramePr>
            <xdr:cNvPr id="4" name="year 1">
              <a:extLst>
                <a:ext uri="{FF2B5EF4-FFF2-40B4-BE49-F238E27FC236}">
                  <a16:creationId xmlns:a16="http://schemas.microsoft.com/office/drawing/2014/main" id="{10E521F8-C735-48F2-9221-59CB739F417A}"/>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5979140" y="2133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609600</xdr:colOff>
      <xdr:row>43</xdr:row>
      <xdr:rowOff>68580</xdr:rowOff>
    </xdr:from>
    <xdr:to>
      <xdr:col>19</xdr:col>
      <xdr:colOff>15240</xdr:colOff>
      <xdr:row>79</xdr:row>
      <xdr:rowOff>152400</xdr:rowOff>
    </xdr:to>
    <xdr:graphicFrame macro="">
      <xdr:nvGraphicFramePr>
        <xdr:cNvPr id="5" name="Chart 4">
          <a:extLst>
            <a:ext uri="{FF2B5EF4-FFF2-40B4-BE49-F238E27FC236}">
              <a16:creationId xmlns:a16="http://schemas.microsoft.com/office/drawing/2014/main" id="{B23490B9-02B5-172F-E0AA-8CF63DB03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22860</xdr:colOff>
      <xdr:row>0</xdr:row>
      <xdr:rowOff>167640</xdr:rowOff>
    </xdr:from>
    <xdr:to>
      <xdr:col>19</xdr:col>
      <xdr:colOff>76200</xdr:colOff>
      <xdr:row>37</xdr:row>
      <xdr:rowOff>68580</xdr:rowOff>
    </xdr:to>
    <xdr:graphicFrame macro="">
      <xdr:nvGraphicFramePr>
        <xdr:cNvPr id="2" name="Chart 1">
          <a:extLst>
            <a:ext uri="{FF2B5EF4-FFF2-40B4-BE49-F238E27FC236}">
              <a16:creationId xmlns:a16="http://schemas.microsoft.com/office/drawing/2014/main" id="{2479936D-2ED8-4BFF-A5A8-14074FFA8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1">
              <a:extLst>
                <a:ext uri="{FF2B5EF4-FFF2-40B4-BE49-F238E27FC236}">
                  <a16:creationId xmlns:a16="http://schemas.microsoft.com/office/drawing/2014/main" id="{11105A2F-4883-4892-950E-DC52C0C56D54}"/>
                </a:ext>
              </a:extLst>
            </xdr:cNvPr>
            <xdr:cNvGraphicFramePr/>
          </xdr:nvGraphicFramePr>
          <xdr:xfrm>
            <a:off x="0" y="0"/>
            <a:ext cx="0" cy="0"/>
          </xdr:xfrm>
          <a:graphic>
            <a:graphicData uri="http://schemas.microsoft.com/office/drawing/2010/slicer">
              <sle:slicer xmlns:sle="http://schemas.microsoft.com/office/drawing/2010/slicer" name="site 1"/>
            </a:graphicData>
          </a:graphic>
        </xdr:graphicFrame>
      </mc:Choice>
      <mc:Fallback xmlns="">
        <xdr:sp macro="" textlink="">
          <xdr:nvSpPr>
            <xdr:cNvPr id="0" name=""/>
            <xdr:cNvSpPr>
              <a:spLocks noTextEdit="1"/>
            </xdr:cNvSpPr>
          </xdr:nvSpPr>
          <xdr:spPr>
            <a:xfrm>
              <a:off x="1410462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327660</xdr:colOff>
      <xdr:row>5</xdr:row>
      <xdr:rowOff>106680</xdr:rowOff>
    </xdr:from>
    <xdr:to>
      <xdr:col>27</xdr:col>
      <xdr:colOff>327660</xdr:colOff>
      <xdr:row>19</xdr:row>
      <xdr:rowOff>13335</xdr:rowOff>
    </xdr:to>
    <mc:AlternateContent xmlns:mc="http://schemas.openxmlformats.org/markup-compatibility/2006" xmlns:a14="http://schemas.microsoft.com/office/drawing/2010/main">
      <mc:Choice Requires="a14">
        <xdr:graphicFrame macro="">
          <xdr:nvGraphicFramePr>
            <xdr:cNvPr id="4" name="year 2">
              <a:extLst>
                <a:ext uri="{FF2B5EF4-FFF2-40B4-BE49-F238E27FC236}">
                  <a16:creationId xmlns:a16="http://schemas.microsoft.com/office/drawing/2014/main" id="{829FC6F3-2968-041F-F860-DC1FB4D081FE}"/>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17106900" y="10210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enver_T31/HYSPLIT/inputs/HYSPLITReady_DenverNAA_2016-2022_MDA8.csv"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1.549392013891" createdVersion="8" refreshedVersion="8" minRefreshableVersion="3" recordCount="616" xr:uid="{00000000-000A-0000-FFFF-FFFF07000000}">
  <cacheSource type="worksheet">
    <worksheetSource ref="A1:F617" sheet="2026_VOC_emis_4km_bySector_AllD"/>
  </cacheSource>
  <cacheFields count="6">
    <cacheField name="year" numFmtId="0">
      <sharedItems containsSemiMixedTypes="0" containsString="0" containsNumber="1" containsInteger="1" minValue="2016" maxValue="2022" count="6">
        <n v="2016"/>
        <n v="2017"/>
        <n v="2019"/>
        <n v="2020"/>
        <n v="2021"/>
        <n v="2022"/>
      </sharedItems>
    </cacheField>
    <cacheField name="site" numFmtId="0">
      <sharedItems count="11">
        <s v="AURE"/>
        <s v="CHAT"/>
        <s v="FTCW"/>
        <s v="HIGH"/>
        <s v="NREL"/>
        <s v="RFNO"/>
        <s v="WELB"/>
        <s v="WELD"/>
        <s v="BRES"/>
        <s v="PLAT"/>
        <s v="EVGN"/>
      </sharedItems>
    </cacheField>
    <cacheField name="sector" numFmtId="0">
      <sharedItems count="11">
        <s v="Airports"/>
        <s v="EGU Point"/>
        <s v="Lawn &amp; Garden Equipment"/>
        <s v="Non-EGU Point"/>
        <s v="Nonpoint"/>
        <s v="O&amp;G Area"/>
        <s v="O&amp;G Point"/>
        <s v="O&amp;G pre-production"/>
        <s v="On-road Mobile"/>
        <s v="Other Non-road Mobile"/>
        <s v="Rail"/>
      </sharedItems>
    </cacheField>
    <cacheField name="WEP_RT" numFmtId="0">
      <sharedItems containsSemiMixedTypes="0" containsString="0" containsNumber="1" minValue="0" maxValue="2645.3154387755098"/>
    </cacheField>
    <cacheField name="WEP_CWRT" numFmtId="0">
      <sharedItems containsSemiMixedTypes="0" containsString="0" containsNumber="1" minValue="0" maxValue="27.8302739081632"/>
    </cacheField>
    <cacheField name="NOX" numFmtId="0">
      <sharedItems containsSemiMixedTypes="0" containsString="0" containsNumber="1" minValue="2.8935714285713798" maxValue="33.913999999999803"/>
    </cacheField>
  </cacheFields>
  <extLst>
    <ext xmlns:x14="http://schemas.microsoft.com/office/spreadsheetml/2009/9/main" uri="{725AE2AE-9491-48be-B2B4-4EB974FC3084}">
      <x14:pivotCacheDefinition pivotCacheId="12194196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6.661639120372" createdVersion="8" refreshedVersion="8" minRefreshableVersion="3" recordCount="957" xr:uid="{A54F1C90-9F6E-4AE8-A150-8D5144E50BBB}">
  <cacheSource type="worksheet">
    <worksheetSource ref="A1:G958" sheet="HYSPLITReady_DenverNAA_2016-202" r:id="rId2"/>
  </cacheSource>
  <cacheFields count="7">
    <cacheField name="AQS_Site_ID" numFmtId="0">
      <sharedItems count="11">
        <s v="08-001-3001"/>
        <s v="08-005-0002"/>
        <s v="08-005-0006"/>
        <s v="08-035-0004"/>
        <s v="08-059-0006"/>
        <s v="08-059-0011"/>
        <s v="08-069-0011"/>
        <s v="08-123-0009"/>
        <s v="08-013-0014"/>
        <s v="08-059-0014"/>
        <s v="08-123-0013"/>
      </sharedItems>
    </cacheField>
    <cacheField name="ID" numFmtId="0">
      <sharedItems count="11">
        <s v="WELB"/>
        <s v="HIGH"/>
        <s v="AURE"/>
        <s v="CHAT"/>
        <s v="RFNO"/>
        <s v="NREL"/>
        <s v="FTCW"/>
        <s v="WELD"/>
        <s v="BRES"/>
        <s v="EVGN"/>
        <s v="PLAT"/>
      </sharedItems>
    </cacheField>
    <cacheField name="Date Local" numFmtId="14">
      <sharedItems containsSemiMixedTypes="0" containsNonDate="0" containsDate="1" containsString="0" minDate="2016-06-15T00:00:00" maxDate="2022-08-31T00:00:00"/>
    </cacheField>
    <cacheField name="year" numFmtId="0">
      <sharedItems containsSemiMixedTypes="0" containsString="0" containsNumber="1" containsInteger="1" minValue="2016" maxValue="2022" count="7">
        <n v="2016"/>
        <n v="2018"/>
        <n v="2019"/>
        <n v="2017"/>
        <n v="2022"/>
        <n v="2021"/>
        <n v="2020"/>
      </sharedItems>
    </cacheField>
    <cacheField name="month" numFmtId="0">
      <sharedItems containsSemiMixedTypes="0" containsString="0" containsNumber="1" containsInteger="1" minValue="6" maxValue="8" count="3">
        <n v="6"/>
        <n v="7"/>
        <n v="8"/>
      </sharedItems>
    </cacheField>
    <cacheField name="day" numFmtId="0">
      <sharedItems containsSemiMixedTypes="0" containsString="0" containsNumber="1" containsInteger="1" minValue="1" maxValue="31"/>
    </cacheField>
    <cacheField name="MDA8" numFmtId="0">
      <sharedItems containsSemiMixedTypes="0" containsString="0" containsNumber="1" minValue="7.0000000000000007E-2" maxValue="9.6000000000000002E-2" count="24">
        <n v="7.1999999999999995E-2"/>
        <n v="7.0999999999999994E-2"/>
        <n v="7.2999999999999995E-2"/>
        <n v="7.5999999999999998E-2"/>
        <n v="7.0000000000000007E-2"/>
        <n v="7.4999999999999997E-2"/>
        <n v="7.3999999999999996E-2"/>
        <n v="8.1000000000000003E-2"/>
        <n v="7.8E-2"/>
        <n v="8.5999999999999993E-2"/>
        <n v="0.08"/>
        <n v="8.2000000000000003E-2"/>
        <n v="7.9000000000000001E-2"/>
        <n v="8.8999999999999996E-2"/>
        <n v="8.3000000000000004E-2"/>
        <n v="8.7999999999999995E-2"/>
        <n v="7.6999999999999999E-2"/>
        <n v="8.6999999999999994E-2"/>
        <n v="8.4000000000000005E-2"/>
        <n v="9.2999999999999999E-2"/>
        <n v="8.5000000000000006E-2"/>
        <n v="0.09"/>
        <n v="9.6000000000000002E-2"/>
        <n v="9.4E-2"/>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82.720151041663" createdVersion="8" refreshedVersion="8" minRefreshableVersion="3" recordCount="715" xr:uid="{65DE0DF8-0B99-4D74-9BBF-376819F27C22}">
  <cacheSource type="worksheet">
    <worksheetSource ref="A1:I716" sheet="2026_VOC_emis_4km_bySector_AllD"/>
  </cacheSource>
  <cacheFields count="9">
    <cacheField name="year" numFmtId="0">
      <sharedItems containsSemiMixedTypes="0" containsString="0" containsNumber="1" containsInteger="1" minValue="2016" maxValue="2022" count="7">
        <n v="2016"/>
        <n v="2017"/>
        <n v="2018"/>
        <n v="2020"/>
        <n v="2021"/>
        <n v="2022"/>
        <n v="2019"/>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 maxValue="5406.1870102040803"/>
    </cacheField>
    <cacheField name="WEP_CWRT" numFmtId="0">
      <sharedItems containsSemiMixedTypes="0" containsString="0" containsNumber="1" minValue="0" maxValue="53.743042122448998"/>
    </cacheField>
    <cacheField name="pct_WEP_RT" numFmtId="0">
      <sharedItems containsSemiMixedTypes="0" containsString="0" containsNumber="1" minValue="0" maxValue="69.784843011113693"/>
    </cacheField>
    <cacheField name="pct_WEP_CWRT" numFmtId="0">
      <sharedItems containsSemiMixedTypes="0" containsString="0" containsNumber="1" minValue="0" maxValue="69.784843011113693"/>
    </cacheField>
    <cacheField name="VOC" numFmtId="0">
      <sharedItems containsSemiMixedTypes="0" containsString="0" containsNumber="1" minValue="0.159428571428571" maxValue="81.318285714285807"/>
    </cacheField>
    <cacheField name="# days &gt;=70ppb" numFmtId="0">
      <sharedItems containsMixedTypes="1" containsNumber="1" containsInteger="1" minValue="1" maxValue="43" count="62">
        <s v="1 day"/>
        <s v="2 days"/>
        <s v="10 days"/>
        <s v="23 days"/>
        <s v="18 days"/>
        <s v="6 days"/>
        <s v="8 days"/>
        <s v="15 days"/>
        <s v="13 days"/>
        <s v="34 days"/>
        <s v="12 days"/>
        <s v="7 days"/>
        <s v="22 days"/>
        <s v="28 days"/>
        <s v="30 days"/>
        <s v="17 days"/>
        <s v="14 days"/>
        <s v="36 days"/>
        <s v="16 days"/>
        <s v="32 days"/>
        <s v="9 days"/>
        <s v="42 days"/>
        <s v="20 days"/>
        <s v="19 days"/>
        <s v="26 days"/>
        <s v="43 days"/>
        <s v="11 days"/>
        <s v="29 days"/>
        <s v="4 days"/>
        <s v="5 days"/>
        <s v="31 days"/>
        <n v="7" u="1"/>
        <n v="29" u="1"/>
        <n v="19" u="1"/>
        <n v="32" u="1"/>
        <n v="22" u="1"/>
        <n v="14" u="1"/>
        <n v="9" u="1"/>
        <n v="6" u="1"/>
        <n v="1" u="1"/>
        <n v="28" u="1"/>
        <n v="18" u="1"/>
        <n v="12" u="1"/>
        <n v="5" u="1"/>
        <n v="2" u="1"/>
        <n v="31" u="1"/>
        <n v="43" u="1"/>
        <n v="36" u="1"/>
        <n v="15" u="1"/>
        <n v="10" u="1"/>
        <n v="4" u="1"/>
        <n v="42" u="1"/>
        <n v="17" u="1"/>
        <n v="30" u="1"/>
        <n v="20" u="1"/>
        <n v="13" u="1"/>
        <n v="8" u="1"/>
        <n v="34" u="1"/>
        <n v="23" u="1"/>
        <n v="26" u="1"/>
        <n v="16" u="1"/>
        <n v="11" u="1"/>
      </sharedItems>
    </cacheField>
  </cacheFields>
  <extLst>
    <ext xmlns:x14="http://schemas.microsoft.com/office/spreadsheetml/2009/9/main" uri="{725AE2AE-9491-48be-B2B4-4EB974FC3084}">
      <x14:pivotCacheDefinition pivotCacheId="1340520053"/>
    </ext>
  </extLst>
</pivotCacheDefinition>
</file>

<file path=xl/pivotCache/pivotCacheRecords1.xml><?xml version="1.0" encoding="utf-8"?>
<pivotCacheRecords xmlns="http://schemas.openxmlformats.org/spreadsheetml/2006/main" xmlns:r="http://schemas.openxmlformats.org/officeDocument/2006/relationships" count="616">
  <r>
    <x v="0"/>
    <x v="0"/>
    <x v="0"/>
    <n v="0"/>
    <n v="0"/>
    <n v="9.63539795918369"/>
  </r>
  <r>
    <x v="0"/>
    <x v="0"/>
    <x v="1"/>
    <n v="0"/>
    <n v="0"/>
    <n v="18.105877551020399"/>
  </r>
  <r>
    <x v="0"/>
    <x v="0"/>
    <x v="2"/>
    <n v="0.14565306122448901"/>
    <n v="1.45653061224489E-4"/>
    <n v="6.6950102040816404"/>
  </r>
  <r>
    <x v="0"/>
    <x v="0"/>
    <x v="3"/>
    <n v="8.4795918367346901E-3"/>
    <n v="8.4795918367347E-6"/>
    <n v="17.176948979591799"/>
  </r>
  <r>
    <x v="0"/>
    <x v="0"/>
    <x v="4"/>
    <n v="4.1510204081632598E-2"/>
    <n v="4.1510204081632602E-5"/>
    <n v="2.8935714285713798"/>
  </r>
  <r>
    <x v="0"/>
    <x v="0"/>
    <x v="5"/>
    <n v="0"/>
    <n v="0"/>
    <n v="33.913999999999803"/>
  </r>
  <r>
    <x v="0"/>
    <x v="0"/>
    <x v="6"/>
    <n v="0"/>
    <n v="0"/>
    <n v="17.0058673469387"/>
  </r>
  <r>
    <x v="0"/>
    <x v="0"/>
    <x v="7"/>
    <n v="0"/>
    <n v="0"/>
    <n v="23.723255102040799"/>
  </r>
  <r>
    <x v="0"/>
    <x v="0"/>
    <x v="8"/>
    <n v="0.40921428571428498"/>
    <n v="4.0921428571428597E-4"/>
    <n v="22.263642857142798"/>
  </r>
  <r>
    <x v="0"/>
    <x v="0"/>
    <x v="9"/>
    <n v="0.17057142857142801"/>
    <n v="1.70571428571428E-4"/>
    <n v="13.5187040816327"/>
  </r>
  <r>
    <x v="0"/>
    <x v="0"/>
    <x v="10"/>
    <n v="0.20127551020408099"/>
    <n v="2.01275510204081E-4"/>
    <n v="3.8064489795918299"/>
  </r>
  <r>
    <x v="0"/>
    <x v="1"/>
    <x v="0"/>
    <n v="173.24866326530599"/>
    <n v="1.0428479285714201"/>
    <n v="9.63539795918369"/>
  </r>
  <r>
    <x v="0"/>
    <x v="1"/>
    <x v="1"/>
    <n v="457.45357142857102"/>
    <n v="3.5996406530612202"/>
    <n v="18.105877551020399"/>
  </r>
  <r>
    <x v="0"/>
    <x v="1"/>
    <x v="2"/>
    <n v="142.366489795918"/>
    <n v="1.0114881428571401"/>
    <n v="6.6950102040816404"/>
  </r>
  <r>
    <x v="0"/>
    <x v="1"/>
    <x v="3"/>
    <n v="493.51270408163202"/>
    <n v="3.29699871428571"/>
    <n v="17.176948979591799"/>
  </r>
  <r>
    <x v="0"/>
    <x v="1"/>
    <x v="4"/>
    <n v="61.500693877551399"/>
    <n v="0.43971012244898"/>
    <n v="2.8935714285713798"/>
  </r>
  <r>
    <x v="0"/>
    <x v="1"/>
    <x v="5"/>
    <n v="288.31277551020401"/>
    <n v="1.76146657142857"/>
    <n v="33.913999999999803"/>
  </r>
  <r>
    <x v="0"/>
    <x v="1"/>
    <x v="6"/>
    <n v="180.04328571428499"/>
    <n v="0.96554936734693697"/>
    <n v="17.0058673469387"/>
  </r>
  <r>
    <x v="0"/>
    <x v="1"/>
    <x v="7"/>
    <n v="177.53674489795901"/>
    <n v="1.14797246938775"/>
    <n v="23.723255102040799"/>
  </r>
  <r>
    <x v="0"/>
    <x v="1"/>
    <x v="8"/>
    <n v="493.25244897959101"/>
    <n v="3.4611935204081599"/>
    <n v="22.263642857142798"/>
  </r>
  <r>
    <x v="0"/>
    <x v="1"/>
    <x v="9"/>
    <n v="288.56730612244598"/>
    <n v="2.0276584489795901"/>
    <n v="13.5187040816327"/>
  </r>
  <r>
    <x v="0"/>
    <x v="1"/>
    <x v="10"/>
    <n v="55.961428571428499"/>
    <n v="0.39226540816326499"/>
    <n v="3.8064489795918299"/>
  </r>
  <r>
    <x v="0"/>
    <x v="2"/>
    <x v="0"/>
    <n v="2.1668367346938702"/>
    <n v="1.1646255102040801E-2"/>
    <n v="9.63539795918369"/>
  </r>
  <r>
    <x v="0"/>
    <x v="2"/>
    <x v="1"/>
    <n v="79.354448979591794"/>
    <n v="0.42318637755102001"/>
    <n v="18.105877551020399"/>
  </r>
  <r>
    <x v="0"/>
    <x v="2"/>
    <x v="2"/>
    <n v="31.510734693877499"/>
    <n v="0.162619112244897"/>
    <n v="6.6950102040816404"/>
  </r>
  <r>
    <x v="0"/>
    <x v="2"/>
    <x v="3"/>
    <n v="106.95646938775501"/>
    <n v="0.56554672448979504"/>
    <n v="17.176948979591799"/>
  </r>
  <r>
    <x v="0"/>
    <x v="2"/>
    <x v="4"/>
    <n v="14.3337857142857"/>
    <n v="7.6729102040816205E-2"/>
    <n v="2.8935714285713798"/>
  </r>
  <r>
    <x v="0"/>
    <x v="2"/>
    <x v="5"/>
    <n v="403.82980612244899"/>
    <n v="2.2629085612244899"/>
    <n v="33.913999999999803"/>
  </r>
  <r>
    <x v="0"/>
    <x v="2"/>
    <x v="6"/>
    <n v="100.380540816326"/>
    <n v="0.53571889795918304"/>
    <n v="17.0058673469387"/>
  </r>
  <r>
    <x v="0"/>
    <x v="2"/>
    <x v="7"/>
    <n v="312.51810204081602"/>
    <n v="1.7032343775510099"/>
    <n v="23.723255102040799"/>
  </r>
  <r>
    <x v="0"/>
    <x v="2"/>
    <x v="8"/>
    <n v="133.291336734694"/>
    <n v="0.70591332653061101"/>
    <n v="22.263642857142798"/>
  </r>
  <r>
    <x v="0"/>
    <x v="2"/>
    <x v="9"/>
    <n v="82.224367346939005"/>
    <n v="0.44716978571428501"/>
    <n v="13.5187040816327"/>
  </r>
  <r>
    <x v="0"/>
    <x v="2"/>
    <x v="10"/>
    <n v="27.514448979591801"/>
    <n v="0.141608040816326"/>
    <n v="3.8064489795918299"/>
  </r>
  <r>
    <x v="0"/>
    <x v="3"/>
    <x v="0"/>
    <n v="50.855499999999999"/>
    <n v="0.184080051020407"/>
    <n v="9.63539795918369"/>
  </r>
  <r>
    <x v="0"/>
    <x v="3"/>
    <x v="1"/>
    <n v="97.676051020408096"/>
    <n v="0.35978672448979399"/>
    <n v="18.105877551020399"/>
  </r>
  <r>
    <x v="0"/>
    <x v="3"/>
    <x v="2"/>
    <n v="49.208285714285601"/>
    <n v="0.173978214285713"/>
    <n v="6.6950102040816404"/>
  </r>
  <r>
    <x v="0"/>
    <x v="3"/>
    <x v="3"/>
    <n v="182.27358163265299"/>
    <n v="0.62605793877550797"/>
    <n v="17.176948979591799"/>
  </r>
  <r>
    <x v="0"/>
    <x v="3"/>
    <x v="4"/>
    <n v="22.364020408163299"/>
    <n v="7.8650581632652899E-2"/>
    <n v="2.8935714285713798"/>
  </r>
  <r>
    <x v="0"/>
    <x v="3"/>
    <x v="5"/>
    <n v="89.902020408163196"/>
    <n v="0.37446369387755002"/>
    <n v="33.913999999999803"/>
  </r>
  <r>
    <x v="0"/>
    <x v="3"/>
    <x v="6"/>
    <n v="71.587938775510196"/>
    <n v="0.263384704081631"/>
    <n v="17.0058673469387"/>
  </r>
  <r>
    <x v="0"/>
    <x v="3"/>
    <x v="7"/>
    <n v="48.927918367346898"/>
    <n v="0.17820018367346799"/>
    <n v="23.723255102040799"/>
  </r>
  <r>
    <x v="0"/>
    <x v="3"/>
    <x v="8"/>
    <n v="172.14968367346901"/>
    <n v="0.62104041836734403"/>
    <n v="22.263642857142798"/>
  </r>
  <r>
    <x v="0"/>
    <x v="3"/>
    <x v="9"/>
    <n v="100.060255102041"/>
    <n v="0.36548537755102001"/>
    <n v="13.5187040816327"/>
  </r>
  <r>
    <x v="0"/>
    <x v="3"/>
    <x v="10"/>
    <n v="21.451346938775401"/>
    <n v="7.8862306122448697E-2"/>
    <n v="3.8064489795918299"/>
  </r>
  <r>
    <x v="0"/>
    <x v="4"/>
    <x v="0"/>
    <n v="151.75973469387699"/>
    <n v="1.0020570714285699"/>
    <n v="9.63539795918369"/>
  </r>
  <r>
    <x v="0"/>
    <x v="4"/>
    <x v="1"/>
    <n v="1486.7586632652999"/>
    <n v="11.941849010204001"/>
    <n v="18.105877551020399"/>
  </r>
  <r>
    <x v="0"/>
    <x v="4"/>
    <x v="2"/>
    <n v="147.53767346938699"/>
    <n v="1.24026578571428"/>
    <n v="6.6950102040816404"/>
  </r>
  <r>
    <x v="0"/>
    <x v="4"/>
    <x v="3"/>
    <n v="730.46654081632698"/>
    <n v="6.8796301836734699"/>
    <n v="17.176948979591799"/>
  </r>
  <r>
    <x v="0"/>
    <x v="4"/>
    <x v="4"/>
    <n v="71.649887755102597"/>
    <n v="0.62290839795917896"/>
    <n v="2.8935714285713798"/>
  </r>
  <r>
    <x v="0"/>
    <x v="4"/>
    <x v="5"/>
    <n v="383.69275510204"/>
    <n v="2.8305531734693798"/>
    <n v="33.913999999999803"/>
  </r>
  <r>
    <x v="0"/>
    <x v="4"/>
    <x v="6"/>
    <n v="209.291795918367"/>
    <n v="1.4943013877550999"/>
    <n v="17.0058673469387"/>
  </r>
  <r>
    <x v="0"/>
    <x v="4"/>
    <x v="7"/>
    <n v="265.34069387755"/>
    <n v="1.86467740816326"/>
    <n v="23.723255102040799"/>
  </r>
  <r>
    <x v="0"/>
    <x v="4"/>
    <x v="8"/>
    <n v="626.08309183673396"/>
    <n v="5.2763069693877602"/>
    <n v="22.263642857142798"/>
  </r>
  <r>
    <x v="0"/>
    <x v="4"/>
    <x v="9"/>
    <n v="319.75325510203902"/>
    <n v="2.7395817244897902"/>
    <n v="13.5187040816327"/>
  </r>
  <r>
    <x v="0"/>
    <x v="4"/>
    <x v="10"/>
    <n v="82.131846938775297"/>
    <n v="0.68890494897959198"/>
    <n v="3.8064489795918299"/>
  </r>
  <r>
    <x v="0"/>
    <x v="5"/>
    <x v="0"/>
    <n v="182.327857142857"/>
    <n v="1.32664739795918"/>
    <n v="9.63539795918369"/>
  </r>
  <r>
    <x v="0"/>
    <x v="5"/>
    <x v="1"/>
    <n v="565.01086734693797"/>
    <n v="3.91715965306122"/>
    <n v="18.105877551020399"/>
  </r>
  <r>
    <x v="0"/>
    <x v="5"/>
    <x v="2"/>
    <n v="90.5756836734692"/>
    <n v="0.69838575510204004"/>
    <n v="6.6950102040816404"/>
  </r>
  <r>
    <x v="0"/>
    <x v="5"/>
    <x v="3"/>
    <n v="277.03903061224401"/>
    <n v="2.0577068061224399"/>
    <n v="17.176948979591799"/>
  </r>
  <r>
    <x v="0"/>
    <x v="5"/>
    <x v="4"/>
    <n v="43.649663265306401"/>
    <n v="0.33762890816326502"/>
    <n v="2.8935714285713798"/>
  </r>
  <r>
    <x v="0"/>
    <x v="5"/>
    <x v="5"/>
    <n v="604.83783673469304"/>
    <n v="4.5853125918367299"/>
    <n v="33.913999999999803"/>
  </r>
  <r>
    <x v="0"/>
    <x v="5"/>
    <x v="6"/>
    <n v="256.16121428571398"/>
    <n v="1.7551431836734599"/>
    <n v="17.0058673469387"/>
  </r>
  <r>
    <x v="0"/>
    <x v="5"/>
    <x v="7"/>
    <n v="395.17915306122399"/>
    <n v="2.50560872448979"/>
    <n v="23.723255102040799"/>
  </r>
  <r>
    <x v="0"/>
    <x v="5"/>
    <x v="8"/>
    <n v="368.57226530612201"/>
    <n v="2.84126608163265"/>
    <n v="22.263642857142798"/>
  </r>
  <r>
    <x v="0"/>
    <x v="5"/>
    <x v="9"/>
    <n v="206.64744897959201"/>
    <n v="1.58413325510203"/>
    <n v="13.5187040816327"/>
  </r>
  <r>
    <x v="0"/>
    <x v="5"/>
    <x v="10"/>
    <n v="53.581765306122399"/>
    <n v="0.41013660204081598"/>
    <n v="3.8064489795918299"/>
  </r>
  <r>
    <x v="0"/>
    <x v="6"/>
    <x v="0"/>
    <n v="0.84069387755101999"/>
    <n v="2.52208163265306E-3"/>
    <n v="9.63539795918369"/>
  </r>
  <r>
    <x v="0"/>
    <x v="6"/>
    <x v="1"/>
    <n v="50.4628163265306"/>
    <n v="0.151388448979591"/>
    <n v="18.105877551020399"/>
  </r>
  <r>
    <x v="0"/>
    <x v="6"/>
    <x v="2"/>
    <n v="4.5683775510204097"/>
    <n v="1.3705132653061201E-2"/>
    <n v="6.6950102040816404"/>
  </r>
  <r>
    <x v="0"/>
    <x v="6"/>
    <x v="3"/>
    <n v="13.661979591836699"/>
    <n v="4.0985938775510197E-2"/>
    <n v="17.176948979591799"/>
  </r>
  <r>
    <x v="0"/>
    <x v="6"/>
    <x v="4"/>
    <n v="1.8157653061224399"/>
    <n v="5.4472959183673496E-3"/>
    <n v="2.8935714285713798"/>
  </r>
  <r>
    <x v="0"/>
    <x v="6"/>
    <x v="5"/>
    <n v="2.4510408163265298"/>
    <n v="7.3531224489795897E-3"/>
    <n v="33.913999999999803"/>
  </r>
  <r>
    <x v="0"/>
    <x v="6"/>
    <x v="6"/>
    <n v="17.9384795918367"/>
    <n v="5.3815438775510198E-2"/>
    <n v="17.0058673469387"/>
  </r>
  <r>
    <x v="0"/>
    <x v="6"/>
    <x v="7"/>
    <n v="2.0344285714285699"/>
    <n v="6.1032857142857104E-3"/>
    <n v="23.723255102040799"/>
  </r>
  <r>
    <x v="0"/>
    <x v="6"/>
    <x v="8"/>
    <n v="15.3317448979591"/>
    <n v="4.5995234693877597E-2"/>
    <n v="22.263642857142798"/>
  </r>
  <r>
    <x v="0"/>
    <x v="6"/>
    <x v="9"/>
    <n v="8.6947346938775407"/>
    <n v="2.60842040816326E-2"/>
    <n v="13.5187040816327"/>
  </r>
  <r>
    <x v="0"/>
    <x v="6"/>
    <x v="10"/>
    <n v="2.6390408163265202"/>
    <n v="7.91712244897959E-3"/>
    <n v="3.8064489795918299"/>
  </r>
  <r>
    <x v="0"/>
    <x v="7"/>
    <x v="0"/>
    <n v="0.106602040816326"/>
    <n v="1.0660204081632599E-3"/>
    <n v="9.63539795918369"/>
  </r>
  <r>
    <x v="0"/>
    <x v="7"/>
    <x v="1"/>
    <n v="3.3568571428571401"/>
    <n v="3.3568571428571399E-2"/>
    <n v="18.105877551020399"/>
  </r>
  <r>
    <x v="0"/>
    <x v="7"/>
    <x v="2"/>
    <n v="0.99743877551020399"/>
    <n v="9.9743877551020394E-3"/>
    <n v="6.6950102040816404"/>
  </r>
  <r>
    <x v="0"/>
    <x v="7"/>
    <x v="3"/>
    <n v="5.0552346938775496"/>
    <n v="5.0552346938775403E-2"/>
    <n v="17.176948979591799"/>
  </r>
  <r>
    <x v="0"/>
    <x v="7"/>
    <x v="4"/>
    <n v="0.46008163265306101"/>
    <n v="4.6008163265306096E-3"/>
    <n v="2.8935714285713798"/>
  </r>
  <r>
    <x v="0"/>
    <x v="7"/>
    <x v="5"/>
    <n v="53.911653061224399"/>
    <n v="0.53911653061224396"/>
    <n v="33.913999999999803"/>
  </r>
  <r>
    <x v="0"/>
    <x v="7"/>
    <x v="6"/>
    <n v="13.8099489795918"/>
    <n v="0.13809948979591799"/>
    <n v="17.0058673469387"/>
  </r>
  <r>
    <x v="0"/>
    <x v="7"/>
    <x v="7"/>
    <n v="20.564846938775499"/>
    <n v="0.205648469387755"/>
    <n v="23.723255102040799"/>
  </r>
  <r>
    <x v="0"/>
    <x v="7"/>
    <x v="8"/>
    <n v="4.1172857142857104"/>
    <n v="4.1172857142857101E-2"/>
    <n v="22.263642857142798"/>
  </r>
  <r>
    <x v="0"/>
    <x v="7"/>
    <x v="9"/>
    <n v="2.7537653061224399"/>
    <n v="2.7537653061224399E-2"/>
    <n v="13.5187040816327"/>
  </r>
  <r>
    <x v="0"/>
    <x v="7"/>
    <x v="10"/>
    <n v="1.02971428571428"/>
    <n v="1.02971428571428E-2"/>
    <n v="3.8064489795918299"/>
  </r>
  <r>
    <x v="1"/>
    <x v="0"/>
    <x v="0"/>
    <n v="3.8363367346938699"/>
    <n v="2.3263642857142799E-2"/>
    <n v="9.63539795918369"/>
  </r>
  <r>
    <x v="1"/>
    <x v="0"/>
    <x v="1"/>
    <n v="153.657040816326"/>
    <n v="0.868269204081632"/>
    <n v="18.105877551020399"/>
  </r>
  <r>
    <x v="1"/>
    <x v="0"/>
    <x v="2"/>
    <n v="22.667040816326502"/>
    <n v="0.136425061224489"/>
    <n v="6.6950102040816404"/>
  </r>
  <r>
    <x v="1"/>
    <x v="0"/>
    <x v="3"/>
    <n v="116.693887755102"/>
    <n v="0.66657474489795898"/>
    <n v="17.176948979591799"/>
  </r>
  <r>
    <x v="1"/>
    <x v="0"/>
    <x v="4"/>
    <n v="10.4656224489796"/>
    <n v="6.3673499999999994E-2"/>
    <n v="2.8935714285713798"/>
  </r>
  <r>
    <x v="1"/>
    <x v="0"/>
    <x v="5"/>
    <n v="64.037816326530603"/>
    <n v="0.42780195918367198"/>
    <n v="33.913999999999803"/>
  </r>
  <r>
    <x v="1"/>
    <x v="0"/>
    <x v="6"/>
    <n v="50.082183673469402"/>
    <n v="0.33474804081632598"/>
    <n v="17.0058673469387"/>
  </r>
  <r>
    <x v="1"/>
    <x v="0"/>
    <x v="7"/>
    <n v="48.591030612244801"/>
    <n v="0.33509672448979499"/>
    <n v="23.723255102040799"/>
  </r>
  <r>
    <x v="1"/>
    <x v="0"/>
    <x v="8"/>
    <n v="88.759510204081494"/>
    <n v="0.54188589795918296"/>
    <n v="22.263642857142798"/>
  </r>
  <r>
    <x v="1"/>
    <x v="0"/>
    <x v="9"/>
    <n v="49.900469387755102"/>
    <n v="0.303272428571428"/>
    <n v="13.5187040816327"/>
  </r>
  <r>
    <x v="1"/>
    <x v="0"/>
    <x v="10"/>
    <n v="15.795989795918301"/>
    <n v="9.7318622448979403E-2"/>
    <n v="3.8064489795918299"/>
  </r>
  <r>
    <x v="1"/>
    <x v="8"/>
    <x v="0"/>
    <n v="180.99743877551001"/>
    <n v="0.612655020408163"/>
    <n v="9.63539795918369"/>
  </r>
  <r>
    <x v="1"/>
    <x v="8"/>
    <x v="1"/>
    <n v="112.629897959183"/>
    <n v="0.40243694897959098"/>
    <n v="18.105877551020399"/>
  </r>
  <r>
    <x v="1"/>
    <x v="8"/>
    <x v="2"/>
    <n v="43.591224489795898"/>
    <n v="0.18981551020408099"/>
    <n v="6.6950102040816404"/>
  </r>
  <r>
    <x v="1"/>
    <x v="8"/>
    <x v="3"/>
    <n v="138.01131632652999"/>
    <n v="0.56234562244897901"/>
    <n v="17.176948979591799"/>
  </r>
  <r>
    <x v="1"/>
    <x v="8"/>
    <x v="4"/>
    <n v="19.2550612244899"/>
    <n v="8.4523642857142603E-2"/>
    <n v="2.8935714285713798"/>
  </r>
  <r>
    <x v="1"/>
    <x v="8"/>
    <x v="5"/>
    <n v="559.28823469387703"/>
    <n v="2.5409680714285701"/>
    <n v="33.913999999999803"/>
  </r>
  <r>
    <x v="1"/>
    <x v="8"/>
    <x v="6"/>
    <n v="197.028683673469"/>
    <n v="0.83041531632652998"/>
    <n v="17.0058673469387"/>
  </r>
  <r>
    <x v="1"/>
    <x v="8"/>
    <x v="7"/>
    <n v="255.80322448979601"/>
    <n v="1.1476077755102001"/>
    <n v="23.723255102040799"/>
  </r>
  <r>
    <x v="1"/>
    <x v="8"/>
    <x v="8"/>
    <n v="180.73505102040801"/>
    <n v="0.80249971428571298"/>
    <n v="22.263642857142798"/>
  </r>
  <r>
    <x v="1"/>
    <x v="8"/>
    <x v="9"/>
    <n v="104.63379591836799"/>
    <n v="0.456320846938776"/>
    <n v="13.5187040816327"/>
  </r>
  <r>
    <x v="1"/>
    <x v="8"/>
    <x v="10"/>
    <n v="31.142928571428499"/>
    <n v="0.13637394897959099"/>
    <n v="3.8064489795918299"/>
  </r>
  <r>
    <x v="1"/>
    <x v="1"/>
    <x v="0"/>
    <n v="181.20644897959099"/>
    <n v="0.46527621428571198"/>
    <n v="9.63539795918369"/>
  </r>
  <r>
    <x v="1"/>
    <x v="1"/>
    <x v="1"/>
    <n v="807.63584693877499"/>
    <n v="2.7452923877550899"/>
    <n v="18.105877551020399"/>
  </r>
  <r>
    <x v="1"/>
    <x v="1"/>
    <x v="2"/>
    <n v="211.57036734693801"/>
    <n v="0.67086906122448697"/>
    <n v="6.6950102040816404"/>
  </r>
  <r>
    <x v="1"/>
    <x v="1"/>
    <x v="3"/>
    <n v="768.33372448979503"/>
    <n v="2.1572202653061101"/>
    <n v="17.176948979591799"/>
  </r>
  <r>
    <x v="1"/>
    <x v="1"/>
    <x v="4"/>
    <n v="98.720000000000596"/>
    <n v="0.31892836734694002"/>
    <n v="2.8935714285713798"/>
  </r>
  <r>
    <x v="1"/>
    <x v="1"/>
    <x v="5"/>
    <n v="403.96729591836697"/>
    <n v="1.5082740204081599"/>
    <n v="33.913999999999803"/>
  </r>
  <r>
    <x v="1"/>
    <x v="1"/>
    <x v="6"/>
    <n v="210.76102040816301"/>
    <n v="0.71328328571428401"/>
    <n v="17.0058673469387"/>
  </r>
  <r>
    <x v="1"/>
    <x v="1"/>
    <x v="7"/>
    <n v="258.55008163265302"/>
    <n v="0.94123829591836505"/>
    <n v="23.723255102040799"/>
  </r>
  <r>
    <x v="1"/>
    <x v="1"/>
    <x v="8"/>
    <n v="789.31135714285494"/>
    <n v="2.54256906122448"/>
    <n v="22.263642857142798"/>
  </r>
  <r>
    <x v="1"/>
    <x v="1"/>
    <x v="9"/>
    <n v="451.01044897959099"/>
    <n v="1.42584152040815"/>
    <n v="13.5187040816327"/>
  </r>
  <r>
    <x v="1"/>
    <x v="1"/>
    <x v="10"/>
    <n v="97.596581632652999"/>
    <n v="0.31680503061224402"/>
    <n v="3.8064489795918299"/>
  </r>
  <r>
    <x v="1"/>
    <x v="2"/>
    <x v="0"/>
    <n v="5.2264183673469304"/>
    <n v="2.5184540816326501E-2"/>
    <n v="9.63539795918369"/>
  </r>
  <r>
    <x v="1"/>
    <x v="2"/>
    <x v="1"/>
    <n v="138.16615306122401"/>
    <n v="0.45755896938775398"/>
    <n v="18.105877551020399"/>
  </r>
  <r>
    <x v="1"/>
    <x v="2"/>
    <x v="2"/>
    <n v="55.571908163265299"/>
    <n v="0.235952683673469"/>
    <n v="6.6950102040816404"/>
  </r>
  <r>
    <x v="1"/>
    <x v="2"/>
    <x v="3"/>
    <n v="223.48694897959101"/>
    <n v="1.0360078469387699"/>
    <n v="17.176948979591799"/>
  </r>
  <r>
    <x v="1"/>
    <x v="2"/>
    <x v="4"/>
    <n v="25.787867346938899"/>
    <n v="0.10813527551020299"/>
    <n v="2.8935714285713798"/>
  </r>
  <r>
    <x v="1"/>
    <x v="2"/>
    <x v="5"/>
    <n v="728.39617346938803"/>
    <n v="3.2786608265305999"/>
    <n v="33.913999999999803"/>
  </r>
  <r>
    <x v="1"/>
    <x v="2"/>
    <x v="6"/>
    <n v="231.52783673469301"/>
    <n v="1.10376549999999"/>
    <n v="17.0058673469387"/>
  </r>
  <r>
    <x v="1"/>
    <x v="2"/>
    <x v="7"/>
    <n v="497.40192857142802"/>
    <n v="2.4654864999999901"/>
    <n v="23.723255102040799"/>
  </r>
  <r>
    <x v="1"/>
    <x v="2"/>
    <x v="8"/>
    <n v="240.310520408163"/>
    <n v="1.0201003163265201"/>
    <n v="22.263642857142798"/>
  </r>
  <r>
    <x v="1"/>
    <x v="2"/>
    <x v="9"/>
    <n v="150.75768367347001"/>
    <n v="0.639008744897957"/>
    <n v="13.5187040816327"/>
  </r>
  <r>
    <x v="1"/>
    <x v="2"/>
    <x v="10"/>
    <n v="40.828275510204001"/>
    <n v="0.18539891836734601"/>
    <n v="3.8064489795918299"/>
  </r>
  <r>
    <x v="1"/>
    <x v="3"/>
    <x v="0"/>
    <n v="90.696612244898006"/>
    <n v="0.341444857142856"/>
    <n v="9.63539795918369"/>
  </r>
  <r>
    <x v="1"/>
    <x v="3"/>
    <x v="1"/>
    <n v="426.24338775510199"/>
    <n v="1.9832665510203999"/>
    <n v="18.105877551020399"/>
  </r>
  <r>
    <x v="1"/>
    <x v="3"/>
    <x v="2"/>
    <n v="97.077938775510304"/>
    <n v="0.30290699999999898"/>
    <n v="6.6950102040816404"/>
  </r>
  <r>
    <x v="1"/>
    <x v="3"/>
    <x v="3"/>
    <n v="277.15125510204098"/>
    <n v="0.97667377551020196"/>
    <n v="17.176948979591799"/>
  </r>
  <r>
    <x v="1"/>
    <x v="3"/>
    <x v="4"/>
    <n v="42.634469387755402"/>
    <n v="0.13745222448979499"/>
    <n v="2.8935714285713798"/>
  </r>
  <r>
    <x v="1"/>
    <x v="3"/>
    <x v="5"/>
    <n v="178.86376530612199"/>
    <n v="0.65895359183673397"/>
    <n v="33.913999999999803"/>
  </r>
  <r>
    <x v="1"/>
    <x v="3"/>
    <x v="6"/>
    <n v="79.534836734693798"/>
    <n v="0.27296477551020298"/>
    <n v="17.0058673469387"/>
  </r>
  <r>
    <x v="1"/>
    <x v="3"/>
    <x v="7"/>
    <n v="101.627234693877"/>
    <n v="0.39417329591836697"/>
    <n v="23.723255102040799"/>
  </r>
  <r>
    <x v="1"/>
    <x v="3"/>
    <x v="8"/>
    <n v="324.35576530612099"/>
    <n v="1.0750166020408101"/>
    <n v="22.263642857142798"/>
  </r>
  <r>
    <x v="1"/>
    <x v="3"/>
    <x v="9"/>
    <n v="197.08785714285801"/>
    <n v="0.64677716326530399"/>
    <n v="13.5187040816327"/>
  </r>
  <r>
    <x v="1"/>
    <x v="3"/>
    <x v="10"/>
    <n v="36.518928571428603"/>
    <n v="0.12581566326530599"/>
    <n v="3.8064489795918299"/>
  </r>
  <r>
    <x v="1"/>
    <x v="4"/>
    <x v="0"/>
    <n v="300.813418367346"/>
    <n v="1.1514184081632599"/>
    <n v="9.63539795918369"/>
  </r>
  <r>
    <x v="1"/>
    <x v="4"/>
    <x v="1"/>
    <n v="1472.39831632653"/>
    <n v="6.4560472244897902"/>
    <n v="18.105877551020399"/>
  </r>
  <r>
    <x v="1"/>
    <x v="4"/>
    <x v="2"/>
    <n v="178.65240816326499"/>
    <n v="0.83601943877550999"/>
    <n v="6.6950102040816404"/>
  </r>
  <r>
    <x v="1"/>
    <x v="4"/>
    <x v="3"/>
    <n v="865.34516326530502"/>
    <n v="3.6919854081632599"/>
    <n v="17.176948979591799"/>
  </r>
  <r>
    <x v="1"/>
    <x v="4"/>
    <x v="4"/>
    <n v="87.683571428571796"/>
    <n v="0.416596530612246"/>
    <n v="2.8935714285713798"/>
  </r>
  <r>
    <x v="1"/>
    <x v="4"/>
    <x v="5"/>
    <n v="318.19754081632601"/>
    <n v="1.61194134693877"/>
    <n v="33.913999999999803"/>
  </r>
  <r>
    <x v="1"/>
    <x v="4"/>
    <x v="6"/>
    <n v="207.37056122448899"/>
    <n v="0.93025127551020403"/>
    <n v="17.0058673469387"/>
  </r>
  <r>
    <x v="1"/>
    <x v="4"/>
    <x v="7"/>
    <n v="201.652295918367"/>
    <n v="0.97744701020408098"/>
    <n v="23.723255102040799"/>
  </r>
  <r>
    <x v="1"/>
    <x v="4"/>
    <x v="8"/>
    <n v="724.01325510203901"/>
    <n v="3.3661640816326401"/>
    <n v="22.263642857142798"/>
  </r>
  <r>
    <x v="1"/>
    <x v="4"/>
    <x v="9"/>
    <n v="400.80942857142702"/>
    <n v="1.8873123571428501"/>
    <n v="13.5187040816327"/>
  </r>
  <r>
    <x v="1"/>
    <x v="4"/>
    <x v="10"/>
    <n v="93.454979591836604"/>
    <n v="0.41766987755101997"/>
    <n v="3.8064489795918299"/>
  </r>
  <r>
    <x v="1"/>
    <x v="5"/>
    <x v="0"/>
    <n v="443.633887755101"/>
    <n v="1.65281831632652"/>
    <n v="9.63539795918369"/>
  </r>
  <r>
    <x v="1"/>
    <x v="5"/>
    <x v="1"/>
    <n v="1006.61044897959"/>
    <n v="4.3981228469387696"/>
    <n v="18.105877551020399"/>
  </r>
  <r>
    <x v="1"/>
    <x v="5"/>
    <x v="2"/>
    <n v="142.99093877550999"/>
    <n v="0.58806768367346796"/>
    <n v="6.6950102040816404"/>
  </r>
  <r>
    <x v="1"/>
    <x v="5"/>
    <x v="3"/>
    <n v="418.42506122448901"/>
    <n v="1.67831798979591"/>
    <n v="17.176948979591799"/>
  </r>
  <r>
    <x v="1"/>
    <x v="5"/>
    <x v="4"/>
    <n v="66.396520408163795"/>
    <n v="0.27370952040816299"/>
    <n v="2.8935714285713798"/>
  </r>
  <r>
    <x v="1"/>
    <x v="5"/>
    <x v="5"/>
    <n v="466.97355102040802"/>
    <n v="1.9860528367346899"/>
    <n v="33.913999999999803"/>
  </r>
  <r>
    <x v="1"/>
    <x v="5"/>
    <x v="6"/>
    <n v="212.89217346938699"/>
    <n v="1.1310990306122399"/>
    <n v="17.0058673469387"/>
  </r>
  <r>
    <x v="1"/>
    <x v="5"/>
    <x v="7"/>
    <n v="293.10354081632602"/>
    <n v="1.2918846020408099"/>
    <n v="23.723255102040799"/>
  </r>
  <r>
    <x v="1"/>
    <x v="5"/>
    <x v="8"/>
    <n v="532.76771428571305"/>
    <n v="2.1897322755102002"/>
    <n v="22.263642857142798"/>
  </r>
  <r>
    <x v="1"/>
    <x v="5"/>
    <x v="9"/>
    <n v="289.85223469387603"/>
    <n v="1.19225834693877"/>
    <n v="13.5187040816327"/>
  </r>
  <r>
    <x v="1"/>
    <x v="5"/>
    <x v="10"/>
    <n v="72.683122448979603"/>
    <n v="0.30961941836734602"/>
    <n v="3.8064489795918299"/>
  </r>
  <r>
    <x v="1"/>
    <x v="6"/>
    <x v="0"/>
    <n v="0.66856122448979605"/>
    <n v="1.3371224489795799E-3"/>
    <n v="9.63539795918369"/>
  </r>
  <r>
    <x v="1"/>
    <x v="6"/>
    <x v="1"/>
    <n v="8.8047551020408097"/>
    <n v="1.76095102040815E-2"/>
    <n v="18.105877551020399"/>
  </r>
  <r>
    <x v="1"/>
    <x v="6"/>
    <x v="2"/>
    <n v="4.2868367346938703"/>
    <n v="8.5736734693876993E-3"/>
    <n v="6.6950102040816404"/>
  </r>
  <r>
    <x v="1"/>
    <x v="6"/>
    <x v="3"/>
    <n v="13.6564693877551"/>
    <n v="2.7312938775509998E-2"/>
    <n v="17.176948979591799"/>
  </r>
  <r>
    <x v="1"/>
    <x v="6"/>
    <x v="4"/>
    <n v="1.87306122448979"/>
    <n v="3.7461224489795599E-3"/>
    <n v="2.8935714285713798"/>
  </r>
  <r>
    <x v="1"/>
    <x v="6"/>
    <x v="5"/>
    <n v="53.493591836734602"/>
    <n v="0.106987183673468"/>
    <n v="33.913999999999803"/>
  </r>
  <r>
    <x v="1"/>
    <x v="6"/>
    <x v="6"/>
    <n v="23.177051020408101"/>
    <n v="4.6354102040815998E-2"/>
    <n v="17.0058673469387"/>
  </r>
  <r>
    <x v="1"/>
    <x v="6"/>
    <x v="7"/>
    <n v="37.117153061224499"/>
    <n v="7.4234306122448496E-2"/>
    <n v="23.723255102040799"/>
  </r>
  <r>
    <x v="1"/>
    <x v="6"/>
    <x v="8"/>
    <n v="17.385173469387698"/>
    <n v="3.4770346938775197E-2"/>
    <n v="22.263642857142798"/>
  </r>
  <r>
    <x v="1"/>
    <x v="6"/>
    <x v="9"/>
    <n v="10.230989795918299"/>
    <n v="2.0461979591836502E-2"/>
    <n v="13.5187040816327"/>
  </r>
  <r>
    <x v="1"/>
    <x v="6"/>
    <x v="10"/>
    <n v="2.7836326530612201"/>
    <n v="5.5672653061224096E-3"/>
    <n v="3.8064489795918299"/>
  </r>
  <r>
    <x v="1"/>
    <x v="7"/>
    <x v="0"/>
    <n v="19.104979591836699"/>
    <n v="0.117930530612244"/>
    <n v="9.63539795918369"/>
  </r>
  <r>
    <x v="1"/>
    <x v="7"/>
    <x v="1"/>
    <n v="13.328204081632601"/>
    <n v="4.6913142857142799E-2"/>
    <n v="18.105877551020399"/>
  </r>
  <r>
    <x v="1"/>
    <x v="7"/>
    <x v="2"/>
    <n v="17.181397959183599"/>
    <n v="5.4586224489795901E-2"/>
    <n v="6.6950102040816404"/>
  </r>
  <r>
    <x v="1"/>
    <x v="7"/>
    <x v="3"/>
    <n v="65.690673469387704"/>
    <n v="0.24741813265306101"/>
    <n v="17.176948979591799"/>
  </r>
  <r>
    <x v="1"/>
    <x v="7"/>
    <x v="4"/>
    <n v="8.5290918367347093"/>
    <n v="2.7003030612244999E-2"/>
    <n v="2.8935714285713798"/>
  </r>
  <r>
    <x v="1"/>
    <x v="7"/>
    <x v="5"/>
    <n v="507.68502040816298"/>
    <n v="1.8573723979591801"/>
    <n v="33.913999999999803"/>
  </r>
  <r>
    <x v="1"/>
    <x v="7"/>
    <x v="6"/>
    <n v="135.858448979591"/>
    <n v="0.48913487755101998"/>
    <n v="17.0058673469387"/>
  </r>
  <r>
    <x v="1"/>
    <x v="7"/>
    <x v="7"/>
    <n v="205.402163265306"/>
    <n v="0.65380674489795898"/>
    <n v="23.723255102040799"/>
  </r>
  <r>
    <x v="1"/>
    <x v="7"/>
    <x v="8"/>
    <n v="78.737663265305997"/>
    <n v="0.25242685714285701"/>
    <n v="22.263642857142798"/>
  </r>
  <r>
    <x v="1"/>
    <x v="7"/>
    <x v="9"/>
    <n v="54.008163265306301"/>
    <n v="0.181426153061224"/>
    <n v="13.5187040816327"/>
  </r>
  <r>
    <x v="1"/>
    <x v="7"/>
    <x v="10"/>
    <n v="18.248979591836701"/>
    <n v="6.0150693877551002E-2"/>
    <n v="3.8064489795918299"/>
  </r>
  <r>
    <x v="2"/>
    <x v="0"/>
    <x v="0"/>
    <n v="9.5146122448979504"/>
    <n v="9.51461224489796E-3"/>
    <n v="9.63539795918369"/>
  </r>
  <r>
    <x v="2"/>
    <x v="0"/>
    <x v="1"/>
    <n v="75.859897959183698"/>
    <n v="7.58598979591837E-2"/>
    <n v="18.105877551020399"/>
  </r>
  <r>
    <x v="2"/>
    <x v="0"/>
    <x v="2"/>
    <n v="13.4868061224489"/>
    <n v="1.3486806122448999E-2"/>
    <n v="6.6950102040816404"/>
  </r>
  <r>
    <x v="2"/>
    <x v="0"/>
    <x v="3"/>
    <n v="37.5951020408163"/>
    <n v="3.75951020408163E-2"/>
    <n v="17.176948979591799"/>
  </r>
  <r>
    <x v="2"/>
    <x v="0"/>
    <x v="4"/>
    <n v="5.4635204081632702"/>
    <n v="5.4635204081632596E-3"/>
    <n v="2.8935714285713798"/>
  </r>
  <r>
    <x v="2"/>
    <x v="0"/>
    <x v="5"/>
    <n v="15.382673469387701"/>
    <n v="1.53826734693877E-2"/>
    <n v="33.913999999999803"/>
  </r>
  <r>
    <x v="2"/>
    <x v="0"/>
    <x v="6"/>
    <n v="6.3736632653061198"/>
    <n v="6.3736632653061199E-3"/>
    <n v="17.0058673469387"/>
  </r>
  <r>
    <x v="2"/>
    <x v="0"/>
    <x v="7"/>
    <n v="13.755959183673401"/>
    <n v="1.3755959183673399E-2"/>
    <n v="23.723255102040799"/>
  </r>
  <r>
    <x v="2"/>
    <x v="0"/>
    <x v="8"/>
    <n v="38.450163265306102"/>
    <n v="3.8450163265306099E-2"/>
    <n v="22.263642857142798"/>
  </r>
  <r>
    <x v="2"/>
    <x v="0"/>
    <x v="9"/>
    <n v="23.0591938775509"/>
    <n v="2.3059193877550999E-2"/>
    <n v="13.5187040816327"/>
  </r>
  <r>
    <x v="2"/>
    <x v="0"/>
    <x v="10"/>
    <n v="4.3918673469387697"/>
    <n v="4.3918673469387701E-3"/>
    <n v="3.8064489795918299"/>
  </r>
  <r>
    <x v="2"/>
    <x v="8"/>
    <x v="0"/>
    <n v="0.67528571428571404"/>
    <n v="2.4610612244897901E-3"/>
    <n v="9.63539795918369"/>
  </r>
  <r>
    <x v="2"/>
    <x v="8"/>
    <x v="1"/>
    <n v="48.617020408163199"/>
    <n v="0.18711156122448899"/>
    <n v="18.105877551020399"/>
  </r>
  <r>
    <x v="2"/>
    <x v="8"/>
    <x v="2"/>
    <n v="16.673153061224401"/>
    <n v="6.05606530612244E-2"/>
    <n v="6.6950102040816404"/>
  </r>
  <r>
    <x v="2"/>
    <x v="8"/>
    <x v="3"/>
    <n v="56.194122448979499"/>
    <n v="0.199156612244897"/>
    <n v="17.176948979591799"/>
  </r>
  <r>
    <x v="2"/>
    <x v="8"/>
    <x v="4"/>
    <n v="7.8988163265306204"/>
    <n v="2.8281765306122399E-2"/>
    <n v="2.8935714285713798"/>
  </r>
  <r>
    <x v="2"/>
    <x v="8"/>
    <x v="5"/>
    <n v="193.111479591836"/>
    <n v="0.68406280612244796"/>
    <n v="33.913999999999803"/>
  </r>
  <r>
    <x v="2"/>
    <x v="8"/>
    <x v="6"/>
    <n v="80.845224489795896"/>
    <n v="0.27414273469387701"/>
    <n v="17.0058673469387"/>
  </r>
  <r>
    <x v="2"/>
    <x v="8"/>
    <x v="7"/>
    <n v="126.725897959183"/>
    <n v="0.46541324489795799"/>
    <n v="23.723255102040799"/>
  </r>
  <r>
    <x v="2"/>
    <x v="8"/>
    <x v="8"/>
    <n v="72.627408163265301"/>
    <n v="0.26231619387755001"/>
    <n v="22.263642857142798"/>
  </r>
  <r>
    <x v="2"/>
    <x v="8"/>
    <x v="9"/>
    <n v="38.1011020408164"/>
    <n v="0.13570247959183601"/>
    <n v="13.5187040816327"/>
  </r>
  <r>
    <x v="2"/>
    <x v="8"/>
    <x v="10"/>
    <n v="11.2382857142857"/>
    <n v="4.1105336734693798E-2"/>
    <n v="3.8064489795918299"/>
  </r>
  <r>
    <x v="2"/>
    <x v="1"/>
    <x v="0"/>
    <n v="152.990040816326"/>
    <n v="0.902661591836733"/>
    <n v="9.63539795918369"/>
  </r>
  <r>
    <x v="2"/>
    <x v="1"/>
    <x v="1"/>
    <n v="537.53810204081606"/>
    <n v="4.3034668979591801"/>
    <n v="18.105877551020399"/>
  </r>
  <r>
    <x v="2"/>
    <x v="1"/>
    <x v="2"/>
    <n v="125.955683673469"/>
    <n v="0.879016602040816"/>
    <n v="6.6950102040816404"/>
  </r>
  <r>
    <x v="2"/>
    <x v="1"/>
    <x v="3"/>
    <n v="491.523132653061"/>
    <n v="3.31734689795918"/>
    <n v="17.176948979591799"/>
  </r>
  <r>
    <x v="2"/>
    <x v="1"/>
    <x v="4"/>
    <n v="61.892500000000197"/>
    <n v="0.44161458163265399"/>
    <n v="2.8935714285713798"/>
  </r>
  <r>
    <x v="2"/>
    <x v="1"/>
    <x v="5"/>
    <n v="293.44472448979502"/>
    <n v="3.0658039489795801"/>
    <n v="33.913999999999803"/>
  </r>
  <r>
    <x v="2"/>
    <x v="1"/>
    <x v="6"/>
    <n v="100.04344897959101"/>
    <n v="1.02806631632653"/>
    <n v="17.0058673469387"/>
  </r>
  <r>
    <x v="2"/>
    <x v="1"/>
    <x v="7"/>
    <n v="161.22972448979499"/>
    <n v="1.7473248571428499"/>
    <n v="23.723255102040799"/>
  </r>
  <r>
    <x v="2"/>
    <x v="1"/>
    <x v="8"/>
    <n v="494.66996938775401"/>
    <n v="3.6855610918367301"/>
    <n v="22.263642857142798"/>
  </r>
  <r>
    <x v="2"/>
    <x v="1"/>
    <x v="9"/>
    <n v="283.30947959183499"/>
    <n v="2.0347395714285601"/>
    <n v="13.5187040816327"/>
  </r>
  <r>
    <x v="2"/>
    <x v="1"/>
    <x v="10"/>
    <n v="57.5872551020408"/>
    <n v="0.43829844897959203"/>
    <n v="3.8064489795918299"/>
  </r>
  <r>
    <x v="2"/>
    <x v="2"/>
    <x v="0"/>
    <n v="54.0933367346938"/>
    <n v="0.251531489795917"/>
    <n v="9.63539795918369"/>
  </r>
  <r>
    <x v="2"/>
    <x v="2"/>
    <x v="1"/>
    <n v="26.6731428571428"/>
    <n v="9.7445632653060901E-2"/>
    <n v="18.105877551020399"/>
  </r>
  <r>
    <x v="2"/>
    <x v="2"/>
    <x v="2"/>
    <n v="26.4297040816326"/>
    <n v="0.13604827551020299"/>
    <n v="6.6950102040816404"/>
  </r>
  <r>
    <x v="2"/>
    <x v="2"/>
    <x v="3"/>
    <n v="116.47445918367301"/>
    <n v="0.62130804081632496"/>
    <n v="17.176948979591799"/>
  </r>
  <r>
    <x v="2"/>
    <x v="2"/>
    <x v="4"/>
    <n v="12.400612244897999"/>
    <n v="6.42595306122445E-2"/>
    <n v="2.8935714285713798"/>
  </r>
  <r>
    <x v="2"/>
    <x v="2"/>
    <x v="5"/>
    <n v="213.81617346938799"/>
    <n v="0.927325489795916"/>
    <n v="33.913999999999803"/>
  </r>
  <r>
    <x v="2"/>
    <x v="2"/>
    <x v="6"/>
    <n v="73.470887755101998"/>
    <n v="0.301923520408162"/>
    <n v="17.0058673469387"/>
  </r>
  <r>
    <x v="2"/>
    <x v="2"/>
    <x v="7"/>
    <n v="139.072051020408"/>
    <n v="0.562335785714284"/>
    <n v="23.723255102040799"/>
  </r>
  <r>
    <x v="2"/>
    <x v="2"/>
    <x v="8"/>
    <n v="104.22869387755"/>
    <n v="0.53141193877550896"/>
    <n v="22.263642857142798"/>
  </r>
  <r>
    <x v="2"/>
    <x v="2"/>
    <x v="9"/>
    <n v="66.985948979592095"/>
    <n v="0.332988469387754"/>
    <n v="13.5187040816327"/>
  </r>
  <r>
    <x v="2"/>
    <x v="2"/>
    <x v="10"/>
    <n v="14.954234693877501"/>
    <n v="7.4897683673469204E-2"/>
    <n v="3.8064489795918299"/>
  </r>
  <r>
    <x v="2"/>
    <x v="3"/>
    <x v="0"/>
    <n v="37.761622448979601"/>
    <n v="0.123381387755101"/>
    <n v="9.63539795918369"/>
  </r>
  <r>
    <x v="2"/>
    <x v="3"/>
    <x v="1"/>
    <n v="425.323428571428"/>
    <n v="2.9093237551020299"/>
    <n v="18.105877551020399"/>
  </r>
  <r>
    <x v="2"/>
    <x v="3"/>
    <x v="2"/>
    <n v="70.667704081632607"/>
    <n v="0.409794448979591"/>
    <n v="6.6950102040816404"/>
  </r>
  <r>
    <x v="2"/>
    <x v="3"/>
    <x v="3"/>
    <n v="273.50747959183599"/>
    <n v="1.72988042857142"/>
    <n v="17.176948979591799"/>
  </r>
  <r>
    <x v="2"/>
    <x v="3"/>
    <x v="4"/>
    <n v="32.518724489796099"/>
    <n v="0.19468780612244799"/>
    <n v="2.8935714285713798"/>
  </r>
  <r>
    <x v="2"/>
    <x v="3"/>
    <x v="5"/>
    <n v="275.73871428571402"/>
    <n v="2.0796300816326498"/>
    <n v="33.913999999999803"/>
  </r>
  <r>
    <x v="2"/>
    <x v="3"/>
    <x v="6"/>
    <n v="134.38398979591801"/>
    <n v="0.84962779591836601"/>
    <n v="17.0058673469387"/>
  </r>
  <r>
    <x v="2"/>
    <x v="3"/>
    <x v="7"/>
    <n v="136.692173469387"/>
    <n v="0.89968663265306004"/>
    <n v="23.723255102040799"/>
  </r>
  <r>
    <x v="2"/>
    <x v="3"/>
    <x v="8"/>
    <n v="281.067561224489"/>
    <n v="1.68567424489796"/>
    <n v="22.263642857142798"/>
  </r>
  <r>
    <x v="2"/>
    <x v="3"/>
    <x v="9"/>
    <n v="160.36611224489801"/>
    <n v="0.95956233673469205"/>
    <n v="13.5187040816327"/>
  </r>
  <r>
    <x v="2"/>
    <x v="3"/>
    <x v="10"/>
    <n v="33.303244897959097"/>
    <n v="0.21320366326530599"/>
    <n v="3.8064489795918299"/>
  </r>
  <r>
    <x v="2"/>
    <x v="4"/>
    <x v="0"/>
    <n v="37.292428571428502"/>
    <n v="7.0720571428571397E-2"/>
    <n v="9.63539795918369"/>
  </r>
  <r>
    <x v="2"/>
    <x v="4"/>
    <x v="1"/>
    <n v="1671.04122448979"/>
    <n v="4.53746965306122"/>
    <n v="18.105877551020399"/>
  </r>
  <r>
    <x v="2"/>
    <x v="4"/>
    <x v="2"/>
    <n v="155.92117346938801"/>
    <n v="0.550934499999998"/>
    <n v="6.6950102040816404"/>
  </r>
  <r>
    <x v="2"/>
    <x v="4"/>
    <x v="3"/>
    <n v="689.75387755101997"/>
    <n v="2.5358556020408098"/>
    <n v="17.176948979591799"/>
  </r>
  <r>
    <x v="2"/>
    <x v="4"/>
    <x v="4"/>
    <n v="71.288744897959702"/>
    <n v="0.25180461224489897"/>
    <n v="2.8935714285713798"/>
  </r>
  <r>
    <x v="2"/>
    <x v="4"/>
    <x v="5"/>
    <n v="559.494387755101"/>
    <n v="2.1311499591836598"/>
    <n v="33.913999999999803"/>
  </r>
  <r>
    <x v="2"/>
    <x v="4"/>
    <x v="6"/>
    <n v="231.87972448979599"/>
    <n v="0.758321836734693"/>
    <n v="17.0058673469387"/>
  </r>
  <r>
    <x v="2"/>
    <x v="4"/>
    <x v="7"/>
    <n v="400.02226530612199"/>
    <n v="1.50130232653061"/>
    <n v="23.723255102040799"/>
  </r>
  <r>
    <x v="2"/>
    <x v="4"/>
    <x v="8"/>
    <n v="645.13005102040802"/>
    <n v="2.31728179591836"/>
    <n v="22.263642857142798"/>
  </r>
  <r>
    <x v="2"/>
    <x v="4"/>
    <x v="9"/>
    <n v="333.12428571428399"/>
    <n v="1.1838981734693801"/>
    <n v="13.5187040816327"/>
  </r>
  <r>
    <x v="2"/>
    <x v="4"/>
    <x v="10"/>
    <n v="95.793163265305907"/>
    <n v="0.337672459183672"/>
    <n v="3.8064489795918299"/>
  </r>
  <r>
    <x v="2"/>
    <x v="5"/>
    <x v="0"/>
    <n v="210.066061224489"/>
    <n v="0.33449084693877401"/>
    <n v="9.63539795918369"/>
  </r>
  <r>
    <x v="2"/>
    <x v="5"/>
    <x v="1"/>
    <n v="318.67750000000001"/>
    <n v="0.63251249999999903"/>
    <n v="18.105877551020399"/>
  </r>
  <r>
    <x v="2"/>
    <x v="5"/>
    <x v="2"/>
    <n v="69.242612244897899"/>
    <n v="0.15545837755101999"/>
    <n v="6.6950102040816404"/>
  </r>
  <r>
    <x v="2"/>
    <x v="5"/>
    <x v="3"/>
    <n v="183.978948979591"/>
    <n v="0.41983181632652999"/>
    <n v="17.176948979591799"/>
  </r>
  <r>
    <x v="2"/>
    <x v="5"/>
    <x v="4"/>
    <n v="33.047969387755302"/>
    <n v="7.4382530612245104E-2"/>
    <n v="2.8935714285713798"/>
  </r>
  <r>
    <x v="2"/>
    <x v="5"/>
    <x v="5"/>
    <n v="430.29561224489697"/>
    <n v="1.2167038367346901"/>
    <n v="33.913999999999803"/>
  </r>
  <r>
    <x v="2"/>
    <x v="5"/>
    <x v="6"/>
    <n v="230.09983673469301"/>
    <n v="0.60571972448979505"/>
    <n v="17.0058673469387"/>
  </r>
  <r>
    <x v="2"/>
    <x v="5"/>
    <x v="7"/>
    <n v="264.00032653061203"/>
    <n v="0.70776019387754996"/>
    <n v="23.723255102040799"/>
  </r>
  <r>
    <x v="2"/>
    <x v="5"/>
    <x v="8"/>
    <n v="258.27217346938698"/>
    <n v="0.593878040816326"/>
    <n v="22.263642857142798"/>
  </r>
  <r>
    <x v="2"/>
    <x v="5"/>
    <x v="9"/>
    <n v="151.16333673469401"/>
    <n v="0.34443307142857099"/>
    <n v="13.5187040816327"/>
  </r>
  <r>
    <x v="2"/>
    <x v="5"/>
    <x v="10"/>
    <n v="37.325102040816297"/>
    <n v="8.5521285714285605E-2"/>
    <n v="3.8064489795918299"/>
  </r>
  <r>
    <x v="3"/>
    <x v="0"/>
    <x v="0"/>
    <n v="38.237010204081599"/>
    <n v="0.575711010204081"/>
    <n v="9.63539795918369"/>
  </r>
  <r>
    <x v="3"/>
    <x v="0"/>
    <x v="1"/>
    <n v="120.402346938775"/>
    <n v="0.86443746938775401"/>
    <n v="18.105877551020399"/>
  </r>
  <r>
    <x v="3"/>
    <x v="0"/>
    <x v="2"/>
    <n v="35.793224489795897"/>
    <n v="0.35364614285714202"/>
    <n v="6.6950102040816404"/>
  </r>
  <r>
    <x v="3"/>
    <x v="0"/>
    <x v="3"/>
    <n v="137.77039795918299"/>
    <n v="1.27866758163265"/>
    <n v="17.176948979591799"/>
  </r>
  <r>
    <x v="3"/>
    <x v="0"/>
    <x v="4"/>
    <n v="15.931704081632599"/>
    <n v="0.16080174489795801"/>
    <n v="2.8935714285713798"/>
  </r>
  <r>
    <x v="3"/>
    <x v="0"/>
    <x v="5"/>
    <n v="104.082224489795"/>
    <n v="1.1753280816326499"/>
    <n v="33.913999999999803"/>
  </r>
  <r>
    <x v="3"/>
    <x v="0"/>
    <x v="6"/>
    <n v="65.877989795918296"/>
    <n v="0.453589367346938"/>
    <n v="17.0058673469387"/>
  </r>
  <r>
    <x v="3"/>
    <x v="0"/>
    <x v="7"/>
    <n v="70.987948979591806"/>
    <n v="0.82372783673469296"/>
    <n v="23.723255102040799"/>
  </r>
  <r>
    <x v="3"/>
    <x v="0"/>
    <x v="8"/>
    <n v="124.401132653061"/>
    <n v="1.2109573061224399"/>
    <n v="22.263642857142798"/>
  </r>
  <r>
    <x v="3"/>
    <x v="0"/>
    <x v="9"/>
    <n v="75.795357142857398"/>
    <n v="0.75125708163265004"/>
    <n v="13.5187040816327"/>
  </r>
  <r>
    <x v="3"/>
    <x v="0"/>
    <x v="10"/>
    <n v="17.269836734693801"/>
    <n v="0.17157520408163199"/>
    <n v="3.8064489795918299"/>
  </r>
  <r>
    <x v="3"/>
    <x v="8"/>
    <x v="0"/>
    <n v="29.650632653061201"/>
    <n v="9.0760051020408197E-2"/>
    <n v="9.63539795918369"/>
  </r>
  <r>
    <x v="3"/>
    <x v="8"/>
    <x v="1"/>
    <n v="221.40198979591801"/>
    <n v="0.95847071428571395"/>
    <n v="18.105877551020399"/>
  </r>
  <r>
    <x v="3"/>
    <x v="8"/>
    <x v="2"/>
    <n v="48.515163265306001"/>
    <n v="0.19661998979591799"/>
    <n v="6.6950102040816404"/>
  </r>
  <r>
    <x v="3"/>
    <x v="8"/>
    <x v="3"/>
    <n v="162.16773469387701"/>
    <n v="0.60391833673469297"/>
    <n v="17.176948979591799"/>
  </r>
  <r>
    <x v="3"/>
    <x v="8"/>
    <x v="4"/>
    <n v="22.6995510204083"/>
    <n v="9.3618632653060904E-2"/>
    <n v="2.8935714285713798"/>
  </r>
  <r>
    <x v="3"/>
    <x v="8"/>
    <x v="5"/>
    <n v="492.133051020408"/>
    <n v="2.4474844999999998"/>
    <n v="33.913999999999803"/>
  </r>
  <r>
    <x v="3"/>
    <x v="8"/>
    <x v="6"/>
    <n v="172.61508163265299"/>
    <n v="0.81473762244897996"/>
    <n v="17.0058673469387"/>
  </r>
  <r>
    <x v="3"/>
    <x v="8"/>
    <x v="7"/>
    <n v="302.948897959183"/>
    <n v="1.40481128571428"/>
    <n v="23.723255102040799"/>
  </r>
  <r>
    <x v="3"/>
    <x v="8"/>
    <x v="8"/>
    <n v="205.98988775510199"/>
    <n v="0.88698076530612102"/>
    <n v="22.263642857142798"/>
  </r>
  <r>
    <x v="3"/>
    <x v="8"/>
    <x v="9"/>
    <n v="114.667887755102"/>
    <n v="0.477836714285713"/>
    <n v="13.5187040816327"/>
  </r>
  <r>
    <x v="3"/>
    <x v="8"/>
    <x v="10"/>
    <n v="33.540928571428502"/>
    <n v="0.14526661224489701"/>
    <n v="3.8064489795918299"/>
  </r>
  <r>
    <x v="3"/>
    <x v="1"/>
    <x v="0"/>
    <n v="150.882775510204"/>
    <n v="1.37299669387755"/>
    <n v="9.63539795918369"/>
  </r>
  <r>
    <x v="3"/>
    <x v="1"/>
    <x v="1"/>
    <n v="651.84777551020397"/>
    <n v="5.5286650816326501"/>
    <n v="18.105877551020399"/>
  </r>
  <r>
    <x v="3"/>
    <x v="1"/>
    <x v="2"/>
    <n v="133.85109183673401"/>
    <n v="1.1425926122448899"/>
    <n v="6.6950102040816404"/>
  </r>
  <r>
    <x v="3"/>
    <x v="1"/>
    <x v="3"/>
    <n v="455.73042857142798"/>
    <n v="4.0219807142857098"/>
    <n v="17.176948979591799"/>
  </r>
  <r>
    <x v="3"/>
    <x v="1"/>
    <x v="4"/>
    <n v="61.705806122449403"/>
    <n v="0.52330638775509697"/>
    <n v="2.8935714285713798"/>
  </r>
  <r>
    <x v="3"/>
    <x v="1"/>
    <x v="5"/>
    <n v="393.155122448979"/>
    <n v="2.4556369999999998"/>
    <n v="33.913999999999803"/>
  </r>
  <r>
    <x v="3"/>
    <x v="1"/>
    <x v="6"/>
    <n v="168.42065306122399"/>
    <n v="1.3897446632653001"/>
    <n v="17.0058673469387"/>
  </r>
  <r>
    <x v="3"/>
    <x v="1"/>
    <x v="7"/>
    <n v="222.92095918367301"/>
    <n v="1.3834846530612199"/>
    <n v="23.723255102040799"/>
  </r>
  <r>
    <x v="3"/>
    <x v="1"/>
    <x v="8"/>
    <n v="497.16690816326502"/>
    <n v="4.1106145204081601"/>
    <n v="22.263642857142798"/>
  </r>
  <r>
    <x v="3"/>
    <x v="1"/>
    <x v="9"/>
    <n v="281.28942857142698"/>
    <n v="2.32252547959183"/>
    <n v="13.5187040816327"/>
  </r>
  <r>
    <x v="3"/>
    <x v="1"/>
    <x v="10"/>
    <n v="60.558"/>
    <n v="0.47196176530612199"/>
    <n v="3.8064489795918299"/>
  </r>
  <r>
    <x v="3"/>
    <x v="2"/>
    <x v="0"/>
    <n v="12.528836734693799"/>
    <n v="5.0433265306122299E-2"/>
    <n v="9.63539795918369"/>
  </r>
  <r>
    <x v="3"/>
    <x v="2"/>
    <x v="1"/>
    <n v="71.399448979591796"/>
    <n v="0.34180248979591799"/>
    <n v="18.105877551020399"/>
  </r>
  <r>
    <x v="3"/>
    <x v="2"/>
    <x v="2"/>
    <n v="32.467816326530603"/>
    <n v="0.17035567346938699"/>
    <n v="6.6950102040816404"/>
  </r>
  <r>
    <x v="3"/>
    <x v="2"/>
    <x v="3"/>
    <n v="129.46506122448901"/>
    <n v="0.62706129591836701"/>
    <n v="17.176948979591799"/>
  </r>
  <r>
    <x v="3"/>
    <x v="2"/>
    <x v="4"/>
    <n v="15.8621020408163"/>
    <n v="7.9090867346938695E-2"/>
    <n v="2.8935714285713798"/>
  </r>
  <r>
    <x v="3"/>
    <x v="2"/>
    <x v="5"/>
    <n v="490.56542857142801"/>
    <n v="1.89834154081632"/>
    <n v="33.913999999999803"/>
  </r>
  <r>
    <x v="3"/>
    <x v="2"/>
    <x v="6"/>
    <n v="149.98062244897901"/>
    <n v="0.55351521428571304"/>
    <n v="17.0058673469387"/>
  </r>
  <r>
    <x v="3"/>
    <x v="2"/>
    <x v="7"/>
    <n v="332.80476530612202"/>
    <n v="1.48071762244897"/>
    <n v="23.723255102040799"/>
  </r>
  <r>
    <x v="3"/>
    <x v="2"/>
    <x v="8"/>
    <n v="142.47620408163201"/>
    <n v="0.70281445918367302"/>
    <n v="22.263642857142798"/>
  </r>
  <r>
    <x v="3"/>
    <x v="2"/>
    <x v="9"/>
    <n v="93.669469387755498"/>
    <n v="0.46817361224489701"/>
    <n v="13.5187040816327"/>
  </r>
  <r>
    <x v="3"/>
    <x v="2"/>
    <x v="10"/>
    <n v="25.903112244897901"/>
    <n v="0.120767836734693"/>
    <n v="3.8064489795918299"/>
  </r>
  <r>
    <x v="3"/>
    <x v="3"/>
    <x v="0"/>
    <n v="120.175724489795"/>
    <n v="1.3405286428571399"/>
    <n v="9.63539795918369"/>
  </r>
  <r>
    <x v="3"/>
    <x v="3"/>
    <x v="1"/>
    <n v="678.72670408163196"/>
    <n v="5.4268124897959096"/>
    <n v="18.105877551020399"/>
  </r>
  <r>
    <x v="3"/>
    <x v="3"/>
    <x v="2"/>
    <n v="107.511204081632"/>
    <n v="0.77317342857142801"/>
    <n v="6.6950102040816404"/>
  </r>
  <r>
    <x v="3"/>
    <x v="3"/>
    <x v="3"/>
    <n v="499.37404081632599"/>
    <n v="3.5211634897959101"/>
    <n v="17.176948979591799"/>
  </r>
  <r>
    <x v="3"/>
    <x v="3"/>
    <x v="4"/>
    <n v="50.039612244898301"/>
    <n v="0.35130289795918301"/>
    <n v="2.8935714285713798"/>
  </r>
  <r>
    <x v="3"/>
    <x v="3"/>
    <x v="5"/>
    <n v="377.212999999999"/>
    <n v="1.92719802040816"/>
    <n v="33.913999999999803"/>
  </r>
  <r>
    <x v="3"/>
    <x v="3"/>
    <x v="6"/>
    <n v="181.003948979591"/>
    <n v="1.1852681530612199"/>
    <n v="17.0058673469387"/>
  </r>
  <r>
    <x v="3"/>
    <x v="3"/>
    <x v="7"/>
    <n v="214.89112244897899"/>
    <n v="1.10592336734693"/>
    <n v="23.723255102040799"/>
  </r>
  <r>
    <x v="3"/>
    <x v="3"/>
    <x v="8"/>
    <n v="420.345724489796"/>
    <n v="2.8526782755102"/>
    <n v="22.263642857142798"/>
  </r>
  <r>
    <x v="3"/>
    <x v="3"/>
    <x v="9"/>
    <n v="244.55431632653099"/>
    <n v="1.6960930102040701"/>
    <n v="13.5187040816327"/>
  </r>
  <r>
    <x v="3"/>
    <x v="3"/>
    <x v="10"/>
    <n v="56.024612244898002"/>
    <n v="0.42019046938775501"/>
    <n v="3.8064489795918299"/>
  </r>
  <r>
    <x v="3"/>
    <x v="4"/>
    <x v="0"/>
    <n v="511.25552040816302"/>
    <n v="5.6076024081632703"/>
    <n v="9.63539795918369"/>
  </r>
  <r>
    <x v="3"/>
    <x v="4"/>
    <x v="1"/>
    <n v="1439.6531734693799"/>
    <n v="13.0682372346938"/>
    <n v="18.105877551020399"/>
  </r>
  <r>
    <x v="3"/>
    <x v="4"/>
    <x v="2"/>
    <n v="194.95762244897901"/>
    <n v="1.89125239795918"/>
    <n v="6.6950102040816404"/>
  </r>
  <r>
    <x v="3"/>
    <x v="4"/>
    <x v="3"/>
    <n v="1131.3752244897901"/>
    <n v="10.0315002653061"/>
    <n v="17.176948979591799"/>
  </r>
  <r>
    <x v="3"/>
    <x v="4"/>
    <x v="4"/>
    <n v="92.416520408164004"/>
    <n v="0.90741956122448897"/>
    <n v="2.8935714285713798"/>
  </r>
  <r>
    <x v="3"/>
    <x v="4"/>
    <x v="5"/>
    <n v="774.69464285714298"/>
    <n v="7.9307871122449001"/>
    <n v="33.913999999999803"/>
  </r>
  <r>
    <x v="3"/>
    <x v="4"/>
    <x v="6"/>
    <n v="311.45290816326502"/>
    <n v="2.9510455816326502"/>
    <n v="17.0058673469387"/>
  </r>
  <r>
    <x v="3"/>
    <x v="4"/>
    <x v="7"/>
    <n v="411.35234693877499"/>
    <n v="4.0585367959183598"/>
    <n v="23.723255102040799"/>
  </r>
  <r>
    <x v="3"/>
    <x v="4"/>
    <x v="8"/>
    <n v="857.70477551020099"/>
    <n v="8.1831264591836899"/>
    <n v="22.263642857142798"/>
  </r>
  <r>
    <x v="3"/>
    <x v="4"/>
    <x v="9"/>
    <n v="453.39553061224399"/>
    <n v="4.3317074183673503"/>
    <n v="13.5187040816327"/>
  </r>
  <r>
    <x v="3"/>
    <x v="4"/>
    <x v="10"/>
    <n v="128.807673469387"/>
    <n v="1.2150277755101999"/>
    <n v="3.8064489795918299"/>
  </r>
  <r>
    <x v="3"/>
    <x v="9"/>
    <x v="0"/>
    <n v="18.332091836734701"/>
    <n v="4.3151499999999801E-2"/>
    <n v="9.63539795918369"/>
  </r>
  <r>
    <x v="3"/>
    <x v="9"/>
    <x v="1"/>
    <n v="37.891673469387698"/>
    <n v="0.28497088775510099"/>
    <n v="18.105877551020399"/>
  </r>
  <r>
    <x v="3"/>
    <x v="9"/>
    <x v="2"/>
    <n v="11.8147653061224"/>
    <n v="6.1774744897959102E-2"/>
    <n v="6.6950102040816404"/>
  </r>
  <r>
    <x v="3"/>
    <x v="9"/>
    <x v="3"/>
    <n v="47.582153061224403"/>
    <n v="0.27964734693877502"/>
    <n v="17.176948979591799"/>
  </r>
  <r>
    <x v="3"/>
    <x v="9"/>
    <x v="4"/>
    <n v="5.9323877551020496"/>
    <n v="3.1682602040816202E-2"/>
    <n v="2.8935714285713798"/>
  </r>
  <r>
    <x v="3"/>
    <x v="9"/>
    <x v="5"/>
    <n v="257.10780612244798"/>
    <n v="1.7580359999999899"/>
    <n v="33.913999999999803"/>
  </r>
  <r>
    <x v="3"/>
    <x v="9"/>
    <x v="6"/>
    <n v="125.30058163265301"/>
    <n v="0.75399224489795802"/>
    <n v="17.0058673469387"/>
  </r>
  <r>
    <x v="3"/>
    <x v="9"/>
    <x v="7"/>
    <n v="129.23858163265299"/>
    <n v="0.96269764285714199"/>
    <n v="23.723255102040799"/>
  </r>
  <r>
    <x v="3"/>
    <x v="9"/>
    <x v="8"/>
    <n v="51.449316326530599"/>
    <n v="0.27827249999999898"/>
    <n v="22.263642857142798"/>
  </r>
  <r>
    <x v="3"/>
    <x v="9"/>
    <x v="9"/>
    <n v="35.959214285714403"/>
    <n v="0.209229081632653"/>
    <n v="13.5187040816327"/>
  </r>
  <r>
    <x v="3"/>
    <x v="9"/>
    <x v="10"/>
    <n v="9.7935918367347004"/>
    <n v="5.7770795918367202E-2"/>
    <n v="3.8064489795918299"/>
  </r>
  <r>
    <x v="3"/>
    <x v="5"/>
    <x v="0"/>
    <n v="232.68507142857101"/>
    <n v="0.99467868367346701"/>
    <n v="9.63539795918369"/>
  </r>
  <r>
    <x v="3"/>
    <x v="5"/>
    <x v="1"/>
    <n v="445.44549999999998"/>
    <n v="3.6606290816326501"/>
    <n v="18.105877551020399"/>
  </r>
  <r>
    <x v="3"/>
    <x v="5"/>
    <x v="2"/>
    <n v="80.167132653061103"/>
    <n v="0.72528842857142894"/>
    <n v="6.6950102040816404"/>
  </r>
  <r>
    <x v="3"/>
    <x v="5"/>
    <x v="3"/>
    <n v="201.952061224489"/>
    <n v="1.8810295714285701"/>
    <n v="17.176948979591799"/>
  </r>
  <r>
    <x v="3"/>
    <x v="5"/>
    <x v="4"/>
    <n v="37.200500000000297"/>
    <n v="0.33909445918367398"/>
    <n v="2.8935714285713798"/>
  </r>
  <r>
    <x v="3"/>
    <x v="5"/>
    <x v="5"/>
    <n v="789.44285714285604"/>
    <n v="6.9921470000000001"/>
    <n v="33.913999999999803"/>
  </r>
  <r>
    <x v="3"/>
    <x v="5"/>
    <x v="6"/>
    <n v="264.48219387755"/>
    <n v="2.2323647959183601"/>
    <n v="17.0058673469387"/>
  </r>
  <r>
    <x v="3"/>
    <x v="5"/>
    <x v="7"/>
    <n v="466.93240816326499"/>
    <n v="3.9672364387755001"/>
    <n v="23.723255102040799"/>
  </r>
  <r>
    <x v="3"/>
    <x v="5"/>
    <x v="8"/>
    <n v="334.14722448979501"/>
    <n v="3.03728227551021"/>
    <n v="22.263642857142798"/>
  </r>
  <r>
    <x v="3"/>
    <x v="5"/>
    <x v="9"/>
    <n v="179.72069387755101"/>
    <n v="1.6202185408163201"/>
    <n v="13.5187040816327"/>
  </r>
  <r>
    <x v="3"/>
    <x v="5"/>
    <x v="10"/>
    <n v="55.353255102040798"/>
    <n v="0.507588265306122"/>
    <n v="3.8064489795918299"/>
  </r>
  <r>
    <x v="3"/>
    <x v="6"/>
    <x v="0"/>
    <n v="140.22531632652999"/>
    <n v="1.2445459897959099"/>
    <n v="9.63539795918369"/>
  </r>
  <r>
    <x v="3"/>
    <x v="6"/>
    <x v="1"/>
    <n v="180.45004081632601"/>
    <n v="1.0156819591836701"/>
    <n v="18.105877551020399"/>
  </r>
  <r>
    <x v="3"/>
    <x v="6"/>
    <x v="2"/>
    <n v="48.068346938775498"/>
    <n v="0.33101775510204001"/>
    <n v="6.6950102040816404"/>
  </r>
  <r>
    <x v="3"/>
    <x v="6"/>
    <x v="3"/>
    <n v="179.48475510204"/>
    <n v="1.1351363673469299"/>
    <n v="17.176948979591799"/>
  </r>
  <r>
    <x v="3"/>
    <x v="6"/>
    <x v="4"/>
    <n v="20.867408163265399"/>
    <n v="0.140690714285714"/>
    <n v="2.8935714285713798"/>
  </r>
  <r>
    <x v="3"/>
    <x v="6"/>
    <x v="5"/>
    <n v="304.95294897959099"/>
    <n v="2.6042122448979499"/>
    <n v="33.913999999999803"/>
  </r>
  <r>
    <x v="3"/>
    <x v="6"/>
    <x v="6"/>
    <n v="103.59540816326501"/>
    <n v="0.822237377551019"/>
    <n v="17.0058673469387"/>
  </r>
  <r>
    <x v="3"/>
    <x v="6"/>
    <x v="7"/>
    <n v="211.38644897959099"/>
    <n v="1.9610030918367301"/>
    <n v="23.723255102040799"/>
  </r>
  <r>
    <x v="3"/>
    <x v="6"/>
    <x v="8"/>
    <n v="185.96602040816299"/>
    <n v="1.26273729591836"/>
    <n v="22.263642857142798"/>
  </r>
  <r>
    <x v="3"/>
    <x v="6"/>
    <x v="9"/>
    <n v="105.28749999999999"/>
    <n v="0.73109235714285503"/>
    <n v="13.5187040816327"/>
  </r>
  <r>
    <x v="3"/>
    <x v="6"/>
    <x v="10"/>
    <n v="29.7668673469387"/>
    <n v="0.21561141836734601"/>
    <n v="3.8064489795918299"/>
  </r>
  <r>
    <x v="3"/>
    <x v="7"/>
    <x v="0"/>
    <n v="19.466602040816301"/>
    <n v="5.9358102040816298E-2"/>
    <n v="9.63539795918369"/>
  </r>
  <r>
    <x v="3"/>
    <x v="7"/>
    <x v="1"/>
    <n v="58.451918367346899"/>
    <n v="0.160821428571428"/>
    <n v="18.105877551020399"/>
  </r>
  <r>
    <x v="3"/>
    <x v="7"/>
    <x v="2"/>
    <n v="10.6217653061224"/>
    <n v="3.3629969387755101E-2"/>
    <n v="6.6950102040816404"/>
  </r>
  <r>
    <x v="3"/>
    <x v="7"/>
    <x v="3"/>
    <n v="54.889693877550997"/>
    <n v="0.17002781632653"/>
    <n v="17.176948979591799"/>
  </r>
  <r>
    <x v="3"/>
    <x v="7"/>
    <x v="4"/>
    <n v="5.0165612244898101"/>
    <n v="1.6083673469387799E-2"/>
    <n v="2.8935714285713798"/>
  </r>
  <r>
    <x v="3"/>
    <x v="7"/>
    <x v="5"/>
    <n v="175.43764285714201"/>
    <n v="0.55066965306122395"/>
    <n v="33.913999999999803"/>
  </r>
  <r>
    <x v="3"/>
    <x v="7"/>
    <x v="6"/>
    <n v="68.916418367346907"/>
    <n v="0.20904376530612201"/>
    <n v="17.0058673469387"/>
  </r>
  <r>
    <x v="3"/>
    <x v="7"/>
    <x v="7"/>
    <n v="160.29028571428501"/>
    <n v="0.60171044897959103"/>
    <n v="23.723255102040799"/>
  </r>
  <r>
    <x v="3"/>
    <x v="7"/>
    <x v="8"/>
    <n v="45.261938775510203"/>
    <n v="0.14249254081632601"/>
    <n v="22.263642857142798"/>
  </r>
  <r>
    <x v="3"/>
    <x v="7"/>
    <x v="9"/>
    <n v="30.328112244897898"/>
    <n v="9.8212765306122496E-2"/>
    <n v="13.5187040816327"/>
  </r>
  <r>
    <x v="3"/>
    <x v="7"/>
    <x v="10"/>
    <n v="7.6210918367346903"/>
    <n v="2.4336816326530598E-2"/>
    <n v="3.8064489795918299"/>
  </r>
  <r>
    <x v="4"/>
    <x v="0"/>
    <x v="0"/>
    <n v="266.053061224489"/>
    <n v="1.5259830510204"/>
    <n v="9.63539795918369"/>
  </r>
  <r>
    <x v="4"/>
    <x v="0"/>
    <x v="1"/>
    <n v="208.008561224489"/>
    <n v="0.96335748979591795"/>
    <n v="18.105877551020399"/>
  </r>
  <r>
    <x v="4"/>
    <x v="0"/>
    <x v="2"/>
    <n v="106.43668367346901"/>
    <n v="0.50025229591836695"/>
    <n v="6.6950102040816404"/>
  </r>
  <r>
    <x v="4"/>
    <x v="0"/>
    <x v="3"/>
    <n v="275.91532653061199"/>
    <n v="1.2889968571428501"/>
    <n v="17.176948979591799"/>
  </r>
  <r>
    <x v="4"/>
    <x v="0"/>
    <x v="4"/>
    <n v="42.110602040816801"/>
    <n v="0.19683524489795901"/>
    <n v="2.8935714285713798"/>
  </r>
  <r>
    <x v="4"/>
    <x v="0"/>
    <x v="5"/>
    <n v="392.46421428571301"/>
    <n v="2.14995318367346"/>
    <n v="33.913999999999803"/>
  </r>
  <r>
    <x v="4"/>
    <x v="0"/>
    <x v="6"/>
    <n v="287.81571428571402"/>
    <n v="1.31769026530612"/>
    <n v="17.0058673469387"/>
  </r>
  <r>
    <x v="4"/>
    <x v="0"/>
    <x v="7"/>
    <n v="238.998285714285"/>
    <n v="1.20361221428571"/>
    <n v="23.723255102040799"/>
  </r>
  <r>
    <x v="4"/>
    <x v="0"/>
    <x v="8"/>
    <n v="338.058999999999"/>
    <n v="1.58052569387754"/>
    <n v="22.263642857142798"/>
  </r>
  <r>
    <x v="4"/>
    <x v="0"/>
    <x v="9"/>
    <n v="210.19218367347"/>
    <n v="0.99649680612244695"/>
    <n v="13.5187040816327"/>
  </r>
  <r>
    <x v="4"/>
    <x v="0"/>
    <x v="10"/>
    <n v="55.990030612244801"/>
    <n v="0.26707890816326502"/>
    <n v="3.8064489795918299"/>
  </r>
  <r>
    <x v="4"/>
    <x v="8"/>
    <x v="0"/>
    <n v="166.063020408163"/>
    <n v="1.0981352142857099"/>
    <n v="9.63539795918369"/>
  </r>
  <r>
    <x v="4"/>
    <x v="8"/>
    <x v="1"/>
    <n v="355.434979591836"/>
    <n v="2.44885320408163"/>
    <n v="18.105877551020399"/>
  </r>
  <r>
    <x v="4"/>
    <x v="8"/>
    <x v="2"/>
    <n v="139.82876530612199"/>
    <n v="0.93840893877551002"/>
    <n v="6.6950102040816404"/>
  </r>
  <r>
    <x v="4"/>
    <x v="8"/>
    <x v="3"/>
    <n v="344.99745918367302"/>
    <n v="2.2363376122448901"/>
    <n v="17.176948979591799"/>
  </r>
  <r>
    <x v="4"/>
    <x v="8"/>
    <x v="4"/>
    <n v="62.742724489796103"/>
    <n v="0.42015177551020499"/>
    <n v="2.8935714285713798"/>
  </r>
  <r>
    <x v="4"/>
    <x v="8"/>
    <x v="5"/>
    <n v="1648.4568571428499"/>
    <n v="10.517724255101999"/>
    <n v="33.913999999999803"/>
  </r>
  <r>
    <x v="4"/>
    <x v="8"/>
    <x v="6"/>
    <n v="416.32010204081598"/>
    <n v="2.8535407142857099"/>
    <n v="17.0058673469387"/>
  </r>
  <r>
    <x v="4"/>
    <x v="8"/>
    <x v="7"/>
    <n v="943.44842857142805"/>
    <n v="6.3850664795918304"/>
    <n v="23.723255102040799"/>
  </r>
  <r>
    <x v="4"/>
    <x v="8"/>
    <x v="8"/>
    <n v="576.35737755102002"/>
    <n v="3.83374115306122"/>
    <n v="22.263642857142798"/>
  </r>
  <r>
    <x v="4"/>
    <x v="8"/>
    <x v="9"/>
    <n v="343.63375510204099"/>
    <n v="2.27870263265305"/>
    <n v="13.5187040816327"/>
  </r>
  <r>
    <x v="4"/>
    <x v="8"/>
    <x v="10"/>
    <n v="93.938408163265294"/>
    <n v="0.62747668367346798"/>
    <n v="3.8064489795918299"/>
  </r>
  <r>
    <x v="4"/>
    <x v="1"/>
    <x v="0"/>
    <n v="164.68418367346899"/>
    <n v="1.17178854081632"/>
    <n v="9.63539795918369"/>
  </r>
  <r>
    <x v="4"/>
    <x v="1"/>
    <x v="1"/>
    <n v="1080.3262448979499"/>
    <n v="14.7507497857142"/>
    <n v="18.105877551020399"/>
  </r>
  <r>
    <x v="4"/>
    <x v="1"/>
    <x v="2"/>
    <n v="357.39718367347001"/>
    <n v="3.7827288265306098"/>
    <n v="6.6950102040816404"/>
  </r>
  <r>
    <x v="4"/>
    <x v="1"/>
    <x v="3"/>
    <n v="1049.8630510204"/>
    <n v="12.113445020408101"/>
    <n v="17.176948979591799"/>
  </r>
  <r>
    <x v="4"/>
    <x v="1"/>
    <x v="4"/>
    <n v="168.99522448979801"/>
    <n v="1.8066307959183601"/>
    <n v="2.8935714285713798"/>
  </r>
  <r>
    <x v="4"/>
    <x v="1"/>
    <x v="5"/>
    <n v="913.04947959183596"/>
    <n v="10.8919534591836"/>
    <n v="33.913999999999803"/>
  </r>
  <r>
    <x v="4"/>
    <x v="1"/>
    <x v="6"/>
    <n v="394.07170408163199"/>
    <n v="4.6124561836734603"/>
    <n v="17.0058673469387"/>
  </r>
  <r>
    <x v="4"/>
    <x v="1"/>
    <x v="7"/>
    <n v="634.32061224489701"/>
    <n v="7.8455298367346904"/>
    <n v="23.723255102040799"/>
  </r>
  <r>
    <x v="4"/>
    <x v="1"/>
    <x v="8"/>
    <n v="1269.0134489795901"/>
    <n v="13.6573341224489"/>
    <n v="22.263642857142798"/>
  </r>
  <r>
    <x v="4"/>
    <x v="1"/>
    <x v="9"/>
    <n v="737.027816326525"/>
    <n v="8.0209130510204307"/>
    <n v="13.5187040816327"/>
  </r>
  <r>
    <x v="4"/>
    <x v="1"/>
    <x v="10"/>
    <n v="176.714520408163"/>
    <n v="1.95077934693877"/>
    <n v="3.8064489795918299"/>
  </r>
  <r>
    <x v="4"/>
    <x v="10"/>
    <x v="0"/>
    <n v="62.8433367346938"/>
    <n v="0.52484120408163104"/>
    <n v="9.63539795918369"/>
  </r>
  <r>
    <x v="4"/>
    <x v="10"/>
    <x v="1"/>
    <n v="1678.75187755102"/>
    <n v="10.370948"/>
    <n v="18.105877551020399"/>
  </r>
  <r>
    <x v="4"/>
    <x v="10"/>
    <x v="2"/>
    <n v="294.115295918367"/>
    <n v="2.0030202448979502"/>
    <n v="6.6950102040816404"/>
  </r>
  <r>
    <x v="4"/>
    <x v="10"/>
    <x v="3"/>
    <n v="1250.5142346938701"/>
    <n v="8.2840986428571401"/>
    <n v="17.176948979591799"/>
  </r>
  <r>
    <x v="4"/>
    <x v="10"/>
    <x v="4"/>
    <n v="137.36581632653099"/>
    <n v="0.922437724489795"/>
    <n v="2.8935714285713798"/>
  </r>
  <r>
    <x v="4"/>
    <x v="10"/>
    <x v="5"/>
    <n v="900.94863265305901"/>
    <n v="5.7042039489795799"/>
    <n v="33.913999999999803"/>
  </r>
  <r>
    <x v="4"/>
    <x v="10"/>
    <x v="6"/>
    <n v="276.88485714285702"/>
    <n v="1.73298407142857"/>
    <n v="17.0058673469387"/>
  </r>
  <r>
    <x v="4"/>
    <x v="10"/>
    <x v="7"/>
    <n v="631.44628571428598"/>
    <n v="4.3003814693877498"/>
    <n v="23.723255102040799"/>
  </r>
  <r>
    <x v="4"/>
    <x v="10"/>
    <x v="8"/>
    <n v="1045.8752653061199"/>
    <n v="6.9573254489795904"/>
    <n v="22.263642857142798"/>
  </r>
  <r>
    <x v="4"/>
    <x v="10"/>
    <x v="9"/>
    <n v="607.23211224489205"/>
    <n v="4.0602969183673503"/>
    <n v="13.5187040816327"/>
  </r>
  <r>
    <x v="4"/>
    <x v="10"/>
    <x v="10"/>
    <n v="139.335704081632"/>
    <n v="0.92300775510204003"/>
    <n v="3.8064489795918299"/>
  </r>
  <r>
    <x v="4"/>
    <x v="2"/>
    <x v="0"/>
    <n v="86.745755102040803"/>
    <n v="0.69991344897959096"/>
    <n v="9.63539795918369"/>
  </r>
  <r>
    <x v="4"/>
    <x v="2"/>
    <x v="1"/>
    <n v="133.11904081632599"/>
    <n v="1.0816056632652999"/>
    <n v="18.105877551020399"/>
  </r>
  <r>
    <x v="4"/>
    <x v="2"/>
    <x v="2"/>
    <n v="113.714969387755"/>
    <n v="0.82239698979591702"/>
    <n v="6.6950102040816404"/>
  </r>
  <r>
    <x v="4"/>
    <x v="2"/>
    <x v="3"/>
    <n v="385.83810204081601"/>
    <n v="2.8804398979591799"/>
    <n v="17.176948979591799"/>
  </r>
  <r>
    <x v="4"/>
    <x v="2"/>
    <x v="4"/>
    <n v="54.355826530612603"/>
    <n v="0.38831352040816303"/>
    <n v="2.8935714285713798"/>
  </r>
  <r>
    <x v="4"/>
    <x v="2"/>
    <x v="5"/>
    <n v="1447.78220408163"/>
    <n v="11.9539750204081"/>
    <n v="33.913999999999803"/>
  </r>
  <r>
    <x v="4"/>
    <x v="2"/>
    <x v="6"/>
    <n v="376.050030612245"/>
    <n v="3.3987599591836699"/>
    <n v="17.0058673469387"/>
  </r>
  <r>
    <x v="4"/>
    <x v="2"/>
    <x v="7"/>
    <n v="1166.7330102040801"/>
    <n v="9.6046475612244802"/>
    <n v="23.723255102040799"/>
  </r>
  <r>
    <x v="4"/>
    <x v="2"/>
    <x v="8"/>
    <n v="515.00910204081504"/>
    <n v="3.92634011224489"/>
    <n v="22.263642857142798"/>
  </r>
  <r>
    <x v="4"/>
    <x v="2"/>
    <x v="9"/>
    <n v="323.33632653061198"/>
    <n v="2.4577859795918302"/>
    <n v="13.5187040816327"/>
  </r>
  <r>
    <x v="4"/>
    <x v="2"/>
    <x v="10"/>
    <n v="91.133724489795796"/>
    <n v="0.72809536734693703"/>
    <n v="3.8064489795918299"/>
  </r>
  <r>
    <x v="4"/>
    <x v="3"/>
    <x v="0"/>
    <n v="502.04554081632602"/>
    <n v="6.1310343571428598"/>
    <n v="9.63539795918369"/>
  </r>
  <r>
    <x v="4"/>
    <x v="3"/>
    <x v="1"/>
    <n v="896.17360204081604"/>
    <n v="6.3883588061224499"/>
    <n v="18.105877551020399"/>
  </r>
  <r>
    <x v="4"/>
    <x v="3"/>
    <x v="2"/>
    <n v="367.77032653061099"/>
    <n v="3.0664823061224502"/>
    <n v="6.6950102040816404"/>
  </r>
  <r>
    <x v="4"/>
    <x v="3"/>
    <x v="3"/>
    <n v="1002.6360714285699"/>
    <n v="8.9792100816326492"/>
    <n v="17.176948979591799"/>
  </r>
  <r>
    <x v="4"/>
    <x v="3"/>
    <x v="4"/>
    <n v="162.449826530613"/>
    <n v="1.35566833673469"/>
    <n v="2.8935714285713798"/>
  </r>
  <r>
    <x v="4"/>
    <x v="3"/>
    <x v="5"/>
    <n v="1034.6867244897901"/>
    <n v="9.8687325714285805"/>
    <n v="33.913999999999803"/>
  </r>
  <r>
    <x v="4"/>
    <x v="3"/>
    <x v="6"/>
    <n v="487.75328571428503"/>
    <n v="5.2189834693877497"/>
    <n v="17.0058673469387"/>
  </r>
  <r>
    <x v="4"/>
    <x v="3"/>
    <x v="7"/>
    <n v="670.13238775510104"/>
    <n v="7.1152329795918297"/>
    <n v="23.723255102040799"/>
  </r>
  <r>
    <x v="4"/>
    <x v="3"/>
    <x v="8"/>
    <n v="1260.94262244898"/>
    <n v="10.8551647244897"/>
    <n v="22.263642857142798"/>
  </r>
  <r>
    <x v="4"/>
    <x v="3"/>
    <x v="9"/>
    <n v="741.03242857142504"/>
    <n v="6.4377825"/>
    <n v="13.5187040816327"/>
  </r>
  <r>
    <x v="4"/>
    <x v="3"/>
    <x v="10"/>
    <n v="140.639102040816"/>
    <n v="1.26192292857142"/>
    <n v="3.8064489795918299"/>
  </r>
  <r>
    <x v="4"/>
    <x v="4"/>
    <x v="0"/>
    <n v="123.70679591836701"/>
    <n v="0.81540477551020296"/>
    <n v="9.63539795918369"/>
  </r>
  <r>
    <x v="4"/>
    <x v="4"/>
    <x v="1"/>
    <n v="2235.1855510204"/>
    <n v="27.8302739081632"/>
    <n v="18.105877551020399"/>
  </r>
  <r>
    <x v="4"/>
    <x v="4"/>
    <x v="2"/>
    <n v="438.57873469387602"/>
    <n v="4.7739152346938702"/>
    <n v="6.6950102040816404"/>
  </r>
  <r>
    <x v="4"/>
    <x v="4"/>
    <x v="3"/>
    <n v="2015.53412244897"/>
    <n v="21.1805614081632"/>
    <n v="17.176948979591799"/>
  </r>
  <r>
    <x v="4"/>
    <x v="4"/>
    <x v="4"/>
    <n v="218.76424489796099"/>
    <n v="2.39364481632653"/>
    <n v="2.8935714285713798"/>
  </r>
  <r>
    <x v="4"/>
    <x v="4"/>
    <x v="5"/>
    <n v="1761.94513265305"/>
    <n v="21.585752755102"/>
    <n v="33.913999999999803"/>
  </r>
  <r>
    <x v="4"/>
    <x v="4"/>
    <x v="6"/>
    <n v="622.80114285714205"/>
    <n v="7.5626669693877497"/>
    <n v="17.0058673469387"/>
  </r>
  <r>
    <x v="4"/>
    <x v="4"/>
    <x v="7"/>
    <n v="1122.06906122448"/>
    <n v="14.0977477857142"/>
    <n v="23.723255102040799"/>
  </r>
  <r>
    <x v="4"/>
    <x v="4"/>
    <x v="8"/>
    <n v="1800.42192857142"/>
    <n v="19.813220887755101"/>
    <n v="22.263642857142798"/>
  </r>
  <r>
    <x v="4"/>
    <x v="4"/>
    <x v="9"/>
    <n v="973.055122448975"/>
    <n v="10.650251142857099"/>
    <n v="13.5187040816327"/>
  </r>
  <r>
    <x v="4"/>
    <x v="4"/>
    <x v="10"/>
    <n v="244.55295918367301"/>
    <n v="2.7405728979591801"/>
    <n v="3.8064489795918299"/>
  </r>
  <r>
    <x v="4"/>
    <x v="9"/>
    <x v="0"/>
    <n v="133.027346938775"/>
    <n v="0.66496514285714203"/>
    <n v="9.63539795918369"/>
  </r>
  <r>
    <x v="4"/>
    <x v="9"/>
    <x v="1"/>
    <n v="307.21066326530598"/>
    <n v="1.7614461632653"/>
    <n v="18.105877551020399"/>
  </r>
  <r>
    <x v="4"/>
    <x v="9"/>
    <x v="2"/>
    <n v="86.584734693877394"/>
    <n v="0.53610210204081499"/>
    <n v="6.6950102040816404"/>
  </r>
  <r>
    <x v="4"/>
    <x v="9"/>
    <x v="3"/>
    <n v="280.52350000000001"/>
    <n v="1.7071534693877499"/>
    <n v="17.176948979591799"/>
  </r>
  <r>
    <x v="4"/>
    <x v="9"/>
    <x v="4"/>
    <n v="40.020816326530898"/>
    <n v="0.24502010204081601"/>
    <n v="2.8935714285713798"/>
  </r>
  <r>
    <x v="4"/>
    <x v="9"/>
    <x v="5"/>
    <n v="1740.2067959183601"/>
    <n v="11.475702520408101"/>
    <n v="33.913999999999803"/>
  </r>
  <r>
    <x v="4"/>
    <x v="9"/>
    <x v="6"/>
    <n v="679.51459183673398"/>
    <n v="4.37068059183673"/>
    <n v="17.0058673469387"/>
  </r>
  <r>
    <x v="4"/>
    <x v="9"/>
    <x v="7"/>
    <n v="611.23747959183595"/>
    <n v="4.3612515204081603"/>
    <n v="23.723255102040799"/>
  </r>
  <r>
    <x v="4"/>
    <x v="9"/>
    <x v="8"/>
    <n v="338.60580612244797"/>
    <n v="2.1244585714285602"/>
    <n v="22.263642857142798"/>
  </r>
  <r>
    <x v="4"/>
    <x v="9"/>
    <x v="9"/>
    <n v="225.61324489795999"/>
    <n v="1.4066470306122401"/>
    <n v="13.5187040816327"/>
  </r>
  <r>
    <x v="4"/>
    <x v="9"/>
    <x v="10"/>
    <n v="64.236326530612203"/>
    <n v="0.41080745918367301"/>
    <n v="3.8064489795918299"/>
  </r>
  <r>
    <x v="4"/>
    <x v="5"/>
    <x v="0"/>
    <n v="160.55522448979499"/>
    <n v="2.0019460816326502"/>
    <n v="9.63539795918369"/>
  </r>
  <r>
    <x v="4"/>
    <x v="5"/>
    <x v="1"/>
    <n v="1404.33922448979"/>
    <n v="17.371672255101998"/>
    <n v="18.105877551020399"/>
  </r>
  <r>
    <x v="4"/>
    <x v="5"/>
    <x v="2"/>
    <n v="274.178724489795"/>
    <n v="2.3457255612244801"/>
    <n v="6.6950102040816404"/>
  </r>
  <r>
    <x v="4"/>
    <x v="5"/>
    <x v="3"/>
    <n v="755.20145918367302"/>
    <n v="6.70203246938775"/>
    <n v="17.176948979591799"/>
  </r>
  <r>
    <x v="4"/>
    <x v="5"/>
    <x v="4"/>
    <n v="130.073979591838"/>
    <n v="1.1077958367346901"/>
    <n v="2.8935714285713798"/>
  </r>
  <r>
    <x v="4"/>
    <x v="5"/>
    <x v="5"/>
    <n v="2179.8571632653002"/>
    <n v="18.7032123163265"/>
    <n v="33.913999999999803"/>
  </r>
  <r>
    <x v="4"/>
    <x v="5"/>
    <x v="6"/>
    <n v="658.58021428571396"/>
    <n v="6.2959771020408102"/>
    <n v="17.0058673469387"/>
  </r>
  <r>
    <x v="4"/>
    <x v="5"/>
    <x v="7"/>
    <n v="1349.97717346938"/>
    <n v="11.7720359489795"/>
    <n v="23.723255102040799"/>
  </r>
  <r>
    <x v="4"/>
    <x v="5"/>
    <x v="8"/>
    <n v="1070.61536734693"/>
    <n v="9.1061670612244896"/>
    <n v="22.263642857142798"/>
  </r>
  <r>
    <x v="4"/>
    <x v="5"/>
    <x v="9"/>
    <n v="633.66533673468905"/>
    <n v="5.4192549387755102"/>
    <n v="13.5187040816327"/>
  </r>
  <r>
    <x v="4"/>
    <x v="5"/>
    <x v="10"/>
    <n v="168.04031632652999"/>
    <n v="1.4701609999999901"/>
    <n v="3.8064489795918299"/>
  </r>
  <r>
    <x v="4"/>
    <x v="6"/>
    <x v="0"/>
    <n v="203.61798979591799"/>
    <n v="0.71924855102040697"/>
    <n v="9.63539795918369"/>
  </r>
  <r>
    <x v="4"/>
    <x v="6"/>
    <x v="1"/>
    <n v="964.30617346938698"/>
    <n v="8.3456192346938796"/>
    <n v="18.105877551020399"/>
  </r>
  <r>
    <x v="4"/>
    <x v="6"/>
    <x v="2"/>
    <n v="132.69888775510199"/>
    <n v="0.85659052040816197"/>
    <n v="6.6950102040816404"/>
  </r>
  <r>
    <x v="4"/>
    <x v="6"/>
    <x v="3"/>
    <n v="544.16203061224496"/>
    <n v="3.7835448775510101"/>
    <n v="17.176948979591799"/>
  </r>
  <r>
    <x v="4"/>
    <x v="6"/>
    <x v="4"/>
    <n v="60.409153061224799"/>
    <n v="0.38721615306122398"/>
    <n v="2.8935714285713798"/>
  </r>
  <r>
    <x v="4"/>
    <x v="6"/>
    <x v="5"/>
    <n v="1083.32681632653"/>
    <n v="6.9957451020408197"/>
    <n v="33.913999999999803"/>
  </r>
  <r>
    <x v="4"/>
    <x v="6"/>
    <x v="6"/>
    <n v="590.44340816326496"/>
    <n v="3.4802581224489701"/>
    <n v="17.0058673469387"/>
  </r>
  <r>
    <x v="4"/>
    <x v="6"/>
    <x v="7"/>
    <n v="605.75916326530501"/>
    <n v="3.9373696632652999"/>
    <n v="23.723255102040799"/>
  </r>
  <r>
    <x v="4"/>
    <x v="6"/>
    <x v="8"/>
    <n v="528.45996938775397"/>
    <n v="3.4423331122449001"/>
    <n v="22.263642857142798"/>
  </r>
  <r>
    <x v="4"/>
    <x v="6"/>
    <x v="9"/>
    <n v="313.92023469387601"/>
    <n v="1.99513127551019"/>
    <n v="13.5187040816327"/>
  </r>
  <r>
    <x v="4"/>
    <x v="6"/>
    <x v="10"/>
    <n v="91.467122448979495"/>
    <n v="0.616119857142856"/>
    <n v="3.8064489795918299"/>
  </r>
  <r>
    <x v="4"/>
    <x v="7"/>
    <x v="0"/>
    <n v="41.239336734693801"/>
    <n v="0.304262642857142"/>
    <n v="9.63539795918369"/>
  </r>
  <r>
    <x v="4"/>
    <x v="7"/>
    <x v="1"/>
    <n v="54.319693877551003"/>
    <n v="0.30442027551020301"/>
    <n v="18.105877551020399"/>
  </r>
  <r>
    <x v="4"/>
    <x v="7"/>
    <x v="2"/>
    <n v="34.934520408163301"/>
    <n v="0.21020290816326501"/>
    <n v="6.6950102040816404"/>
  </r>
  <r>
    <x v="4"/>
    <x v="7"/>
    <x v="3"/>
    <n v="124.863193877551"/>
    <n v="0.80375444897959103"/>
    <n v="17.176948979591799"/>
  </r>
  <r>
    <x v="4"/>
    <x v="7"/>
    <x v="4"/>
    <n v="17.022081632653101"/>
    <n v="0.10210074489795901"/>
    <n v="2.8935714285713798"/>
  </r>
  <r>
    <x v="4"/>
    <x v="7"/>
    <x v="5"/>
    <n v="1085.2999897959101"/>
    <n v="6.5821562551020403"/>
    <n v="33.913999999999803"/>
  </r>
  <r>
    <x v="4"/>
    <x v="7"/>
    <x v="6"/>
    <n v="329.72706122448898"/>
    <n v="2.0202631428571398"/>
    <n v="17.0058673469387"/>
  </r>
  <r>
    <x v="4"/>
    <x v="7"/>
    <x v="7"/>
    <n v="545.33657142857101"/>
    <n v="3.28529384693877"/>
    <n v="23.723255102040799"/>
  </r>
  <r>
    <x v="4"/>
    <x v="7"/>
    <x v="8"/>
    <n v="151.42533673469401"/>
    <n v="0.922080887755101"/>
    <n v="22.263642857142798"/>
  </r>
  <r>
    <x v="4"/>
    <x v="7"/>
    <x v="9"/>
    <n v="114.493826530612"/>
    <n v="0.68915460204081502"/>
    <n v="13.5187040816327"/>
  </r>
  <r>
    <x v="4"/>
    <x v="7"/>
    <x v="10"/>
    <n v="37.133142857142801"/>
    <n v="0.22171670408163199"/>
    <n v="3.8064489795918299"/>
  </r>
  <r>
    <x v="5"/>
    <x v="0"/>
    <x v="0"/>
    <n v="182.766887755102"/>
    <n v="0.252503948979591"/>
    <n v="9.63539795918369"/>
  </r>
  <r>
    <x v="5"/>
    <x v="0"/>
    <x v="1"/>
    <n v="70.751204081632594"/>
    <n v="0.119529142857142"/>
    <n v="18.105877551020399"/>
  </r>
  <r>
    <x v="5"/>
    <x v="0"/>
    <x v="2"/>
    <n v="19.649663265306"/>
    <n v="2.76204183673468E-2"/>
    <n v="6.6950102040816404"/>
  </r>
  <r>
    <x v="5"/>
    <x v="0"/>
    <x v="3"/>
    <n v="59.923030612244901"/>
    <n v="8.7336704081632202E-2"/>
    <n v="17.176948979591799"/>
  </r>
  <r>
    <x v="5"/>
    <x v="0"/>
    <x v="4"/>
    <n v="8.2951020408163405"/>
    <n v="1.1561530612244899E-2"/>
    <n v="2.8935714285713798"/>
  </r>
  <r>
    <x v="5"/>
    <x v="0"/>
    <x v="5"/>
    <n v="98.610316326530594"/>
    <n v="0.10600969387755101"/>
    <n v="33.913999999999803"/>
  </r>
  <r>
    <x v="5"/>
    <x v="0"/>
    <x v="6"/>
    <n v="84.2558673469387"/>
    <n v="0.115585051020407"/>
    <n v="17.0058673469387"/>
  </r>
  <r>
    <x v="5"/>
    <x v="0"/>
    <x v="7"/>
    <n v="46.460999999999899"/>
    <n v="5.3637459183673401E-2"/>
    <n v="23.723255102040799"/>
  </r>
  <r>
    <x v="5"/>
    <x v="0"/>
    <x v="8"/>
    <n v="74.503346938775493"/>
    <n v="0.103572622448979"/>
    <n v="22.263642857142798"/>
  </r>
  <r>
    <x v="5"/>
    <x v="0"/>
    <x v="9"/>
    <n v="45.805295918367399"/>
    <n v="6.2337438775510103E-2"/>
    <n v="13.5187040816327"/>
  </r>
  <r>
    <x v="5"/>
    <x v="0"/>
    <x v="10"/>
    <n v="12.6191326530612"/>
    <n v="1.8085122448979501E-2"/>
    <n v="3.8064489795918299"/>
  </r>
  <r>
    <x v="5"/>
    <x v="8"/>
    <x v="0"/>
    <n v="42.365877551020397"/>
    <n v="0.33040257142857099"/>
    <n v="9.63539795918369"/>
  </r>
  <r>
    <x v="5"/>
    <x v="8"/>
    <x v="1"/>
    <n v="130.258622448979"/>
    <n v="0.22942924489795799"/>
    <n v="18.105877551020399"/>
  </r>
  <r>
    <x v="5"/>
    <x v="8"/>
    <x v="2"/>
    <n v="59.250602040816297"/>
    <n v="0.19005188775510101"/>
    <n v="6.6950102040816404"/>
  </r>
  <r>
    <x v="5"/>
    <x v="8"/>
    <x v="3"/>
    <n v="166.48698979591799"/>
    <n v="0.55510983673469205"/>
    <n v="17.176948979591799"/>
  </r>
  <r>
    <x v="5"/>
    <x v="8"/>
    <x v="4"/>
    <n v="29.182928571428601"/>
    <n v="9.2186948979591399E-2"/>
    <n v="2.8935714285713798"/>
  </r>
  <r>
    <x v="5"/>
    <x v="8"/>
    <x v="5"/>
    <n v="374.08634693877502"/>
    <n v="1.69528031632652"/>
    <n v="33.913999999999803"/>
  </r>
  <r>
    <x v="5"/>
    <x v="8"/>
    <x v="6"/>
    <n v="111.13380612244799"/>
    <n v="0.54411039795918203"/>
    <n v="17.0058673469387"/>
  </r>
  <r>
    <x v="5"/>
    <x v="8"/>
    <x v="7"/>
    <n v="287.727040816326"/>
    <n v="1.2188673571428501"/>
    <n v="23.723255102040799"/>
  </r>
  <r>
    <x v="5"/>
    <x v="8"/>
    <x v="8"/>
    <n v="233.36283673469401"/>
    <n v="0.77192364285713999"/>
    <n v="22.263642857142798"/>
  </r>
  <r>
    <x v="5"/>
    <x v="8"/>
    <x v="9"/>
    <n v="134.450163265306"/>
    <n v="0.456904622448977"/>
    <n v="13.5187040816327"/>
  </r>
  <r>
    <x v="5"/>
    <x v="8"/>
    <x v="10"/>
    <n v="32.215520408163201"/>
    <n v="0.12207548979591799"/>
    <n v="3.8064489795918299"/>
  </r>
  <r>
    <x v="5"/>
    <x v="1"/>
    <x v="0"/>
    <n v="34.747714285714302"/>
    <n v="0.29706432653061199"/>
    <n v="9.63539795918369"/>
  </r>
  <r>
    <x v="5"/>
    <x v="1"/>
    <x v="1"/>
    <n v="569.32442857142803"/>
    <n v="2.9168383163265301"/>
    <n v="18.105877551020399"/>
  </r>
  <r>
    <x v="5"/>
    <x v="1"/>
    <x v="2"/>
    <n v="175.30410204081599"/>
    <n v="1.0383858571428499"/>
    <n v="6.6950102040816404"/>
  </r>
  <r>
    <x v="5"/>
    <x v="1"/>
    <x v="3"/>
    <n v="544.62674489795904"/>
    <n v="2.9820653979591798"/>
    <n v="17.176948979591799"/>
  </r>
  <r>
    <x v="5"/>
    <x v="1"/>
    <x v="4"/>
    <n v="81.546489795919101"/>
    <n v="0.471802377551021"/>
    <n v="2.8935714285713798"/>
  </r>
  <r>
    <x v="5"/>
    <x v="1"/>
    <x v="5"/>
    <n v="462.20992857142801"/>
    <n v="2.5938216326530599"/>
    <n v="33.913999999999803"/>
  </r>
  <r>
    <x v="5"/>
    <x v="1"/>
    <x v="6"/>
    <n v="192.112214285714"/>
    <n v="1.0894602959183599"/>
    <n v="17.0058673469387"/>
  </r>
  <r>
    <x v="5"/>
    <x v="1"/>
    <x v="7"/>
    <n v="356.05209183673401"/>
    <n v="1.8027409081632599"/>
    <n v="23.723255102040799"/>
  </r>
  <r>
    <x v="5"/>
    <x v="1"/>
    <x v="8"/>
    <n v="628.45705102040699"/>
    <n v="3.6174319795918302"/>
    <n v="22.263642857142798"/>
  </r>
  <r>
    <x v="5"/>
    <x v="1"/>
    <x v="9"/>
    <n v="363.54321428571302"/>
    <n v="2.0622378367346901"/>
    <n v="13.5187040816327"/>
  </r>
  <r>
    <x v="5"/>
    <x v="1"/>
    <x v="10"/>
    <n v="82.050224489795895"/>
    <n v="0.47699498979591798"/>
    <n v="3.8064489795918299"/>
  </r>
  <r>
    <x v="5"/>
    <x v="10"/>
    <x v="0"/>
    <n v="2.4810510204081599"/>
    <n v="9.7412857142857006E-3"/>
    <n v="9.63539795918369"/>
  </r>
  <r>
    <x v="5"/>
    <x v="10"/>
    <x v="1"/>
    <n v="587.58193877551003"/>
    <n v="2.05479906122449"/>
    <n v="18.105877551020399"/>
  </r>
  <r>
    <x v="5"/>
    <x v="10"/>
    <x v="2"/>
    <n v="127.685244897959"/>
    <n v="0.41050049999999899"/>
    <n v="6.6950102040816404"/>
  </r>
  <r>
    <x v="5"/>
    <x v="10"/>
    <x v="3"/>
    <n v="696.26544897959195"/>
    <n v="2.1005428367346899"/>
    <n v="17.176948979591799"/>
  </r>
  <r>
    <x v="5"/>
    <x v="10"/>
    <x v="4"/>
    <n v="60.122081632653298"/>
    <n v="0.19119353061224501"/>
    <n v="2.8935714285713798"/>
  </r>
  <r>
    <x v="5"/>
    <x v="10"/>
    <x v="5"/>
    <n v="293.56797959183598"/>
    <n v="1.15052092857142"/>
    <n v="33.913999999999803"/>
  </r>
  <r>
    <x v="5"/>
    <x v="10"/>
    <x v="6"/>
    <n v="76.102153061224499"/>
    <n v="0.347542744897958"/>
    <n v="17.0058673469387"/>
  </r>
  <r>
    <x v="5"/>
    <x v="10"/>
    <x v="7"/>
    <n v="185.05936734693799"/>
    <n v="0.76969926530612098"/>
    <n v="23.723255102040799"/>
  </r>
  <r>
    <x v="5"/>
    <x v="10"/>
    <x v="8"/>
    <n v="464.52612244897898"/>
    <n v="1.4679923265306101"/>
    <n v="22.263642857142798"/>
  </r>
  <r>
    <x v="5"/>
    <x v="10"/>
    <x v="9"/>
    <n v="262.65717346938698"/>
    <n v="0.82465276530612197"/>
    <n v="13.5187040816327"/>
  </r>
  <r>
    <x v="5"/>
    <x v="10"/>
    <x v="10"/>
    <n v="64.418285714285602"/>
    <n v="0.19594854081632601"/>
    <n v="3.8064489795918299"/>
  </r>
  <r>
    <x v="5"/>
    <x v="2"/>
    <x v="0"/>
    <n v="1.97344897959183"/>
    <n v="4.75058163265305E-3"/>
    <n v="9.63539795918369"/>
  </r>
  <r>
    <x v="5"/>
    <x v="2"/>
    <x v="1"/>
    <n v="55.6969591836734"/>
    <n v="0.23028132653061201"/>
    <n v="18.105877551020399"/>
  </r>
  <r>
    <x v="5"/>
    <x v="2"/>
    <x v="2"/>
    <n v="36.108357142857102"/>
    <n v="9.4981969387755105E-2"/>
    <n v="6.6950102040816404"/>
  </r>
  <r>
    <x v="5"/>
    <x v="2"/>
    <x v="3"/>
    <n v="140.48273469387701"/>
    <n v="0.39900241836734601"/>
    <n v="17.176948979591799"/>
  </r>
  <r>
    <x v="5"/>
    <x v="2"/>
    <x v="4"/>
    <n v="18.848540816326601"/>
    <n v="4.8594918367347001E-2"/>
    <n v="2.8935714285713798"/>
  </r>
  <r>
    <x v="5"/>
    <x v="2"/>
    <x v="5"/>
    <n v="423.68848979591797"/>
    <n v="1.09462811224489"/>
    <n v="33.913999999999803"/>
  </r>
  <r>
    <x v="5"/>
    <x v="2"/>
    <x v="6"/>
    <n v="127.049897959183"/>
    <n v="0.32503598979591702"/>
    <n v="17.0058673469387"/>
  </r>
  <r>
    <x v="5"/>
    <x v="2"/>
    <x v="7"/>
    <n v="404.37203061224398"/>
    <n v="1.07001773469387"/>
    <n v="23.723255102040799"/>
  </r>
  <r>
    <x v="5"/>
    <x v="2"/>
    <x v="8"/>
    <n v="169.10279591836701"/>
    <n v="0.44672358163265202"/>
    <n v="22.263642857142798"/>
  </r>
  <r>
    <x v="5"/>
    <x v="2"/>
    <x v="9"/>
    <n v="110.17939795918301"/>
    <n v="0.28108396938775498"/>
    <n v="13.5187040816327"/>
  </r>
  <r>
    <x v="5"/>
    <x v="2"/>
    <x v="10"/>
    <n v="29.8840408163265"/>
    <n v="7.8376336734693894E-2"/>
    <n v="3.8064489795918299"/>
  </r>
  <r>
    <x v="5"/>
    <x v="3"/>
    <x v="0"/>
    <n v="21.798193877551"/>
    <n v="6.6375377551020298E-2"/>
    <n v="9.63539795918369"/>
  </r>
  <r>
    <x v="5"/>
    <x v="3"/>
    <x v="1"/>
    <n v="397.33049999999997"/>
    <n v="1.1771211224489799"/>
    <n v="18.105877551020399"/>
  </r>
  <r>
    <x v="5"/>
    <x v="3"/>
    <x v="2"/>
    <n v="131.01830612244899"/>
    <n v="0.42146839795918201"/>
    <n v="6.6950102040816404"/>
  </r>
  <r>
    <x v="5"/>
    <x v="3"/>
    <x v="3"/>
    <n v="459.93591836734703"/>
    <n v="1.30806951020408"/>
    <n v="17.176948979591799"/>
  </r>
  <r>
    <x v="5"/>
    <x v="3"/>
    <x v="4"/>
    <n v="60.449785714286001"/>
    <n v="0.19881556122449001"/>
    <n v="2.8935714285713798"/>
  </r>
  <r>
    <x v="5"/>
    <x v="3"/>
    <x v="5"/>
    <n v="401.19182653061199"/>
    <n v="1.6057683775510101"/>
    <n v="33.913999999999803"/>
  </r>
  <r>
    <x v="5"/>
    <x v="3"/>
    <x v="6"/>
    <n v="163.255806122449"/>
    <n v="0.66265280612244803"/>
    <n v="17.0058673469387"/>
  </r>
  <r>
    <x v="5"/>
    <x v="3"/>
    <x v="7"/>
    <n v="225.64802040816301"/>
    <n v="0.82725438775510096"/>
    <n v="23.723255102040799"/>
  </r>
  <r>
    <x v="5"/>
    <x v="3"/>
    <x v="8"/>
    <n v="489.72307142857102"/>
    <n v="1.59988358163265"/>
    <n v="22.263642857142798"/>
  </r>
  <r>
    <x v="5"/>
    <x v="3"/>
    <x v="9"/>
    <n v="282.454806122447"/>
    <n v="0.92005477551020298"/>
    <n v="13.5187040816327"/>
  </r>
  <r>
    <x v="5"/>
    <x v="3"/>
    <x v="10"/>
    <n v="58.816183673469297"/>
    <n v="0.21092619387754999"/>
    <n v="3.8064489795918299"/>
  </r>
  <r>
    <x v="5"/>
    <x v="4"/>
    <x v="0"/>
    <n v="147.14661224489799"/>
    <n v="0.75572042857142796"/>
    <n v="9.63539795918369"/>
  </r>
  <r>
    <x v="5"/>
    <x v="4"/>
    <x v="1"/>
    <n v="2645.3154387755098"/>
    <n v="9.0437089183673507"/>
    <n v="18.105877551020399"/>
  </r>
  <r>
    <x v="5"/>
    <x v="4"/>
    <x v="2"/>
    <n v="285.28845918367301"/>
    <n v="1.3093807755102"/>
    <n v="6.6950102040816404"/>
  </r>
  <r>
    <x v="5"/>
    <x v="4"/>
    <x v="3"/>
    <n v="1398.6603469387701"/>
    <n v="6.6772181428571402"/>
    <n v="17.176948979591799"/>
  </r>
  <r>
    <x v="5"/>
    <x v="4"/>
    <x v="4"/>
    <n v="139.41170408163299"/>
    <n v="0.63261965306122503"/>
    <n v="2.8935714285713798"/>
  </r>
  <r>
    <x v="5"/>
    <x v="4"/>
    <x v="5"/>
    <n v="630.88979591836699"/>
    <n v="3.0927457448979498"/>
    <n v="33.913999999999803"/>
  </r>
  <r>
    <x v="5"/>
    <x v="4"/>
    <x v="6"/>
    <n v="174.43338775510199"/>
    <n v="0.86619417346938599"/>
    <n v="17.0058673469387"/>
  </r>
  <r>
    <x v="5"/>
    <x v="4"/>
    <x v="7"/>
    <n v="405.69327551020302"/>
    <n v="2.2604281224489702"/>
    <n v="23.723255102040799"/>
  </r>
  <r>
    <x v="5"/>
    <x v="4"/>
    <x v="8"/>
    <n v="1183.1269999999899"/>
    <n v="5.4584874489795903"/>
    <n v="22.263642857142798"/>
  </r>
  <r>
    <x v="5"/>
    <x v="4"/>
    <x v="9"/>
    <n v="621.42514285713503"/>
    <n v="2.8853013571428501"/>
    <n v="13.5187040816327"/>
  </r>
  <r>
    <x v="5"/>
    <x v="4"/>
    <x v="10"/>
    <n v="169.26097959183599"/>
    <n v="0.79077959183673396"/>
    <n v="3.8064489795918299"/>
  </r>
  <r>
    <x v="5"/>
    <x v="9"/>
    <x v="0"/>
    <n v="108.326826530612"/>
    <n v="0.585696285714284"/>
    <n v="9.63539795918369"/>
  </r>
  <r>
    <x v="5"/>
    <x v="9"/>
    <x v="1"/>
    <n v="134.38813265306101"/>
    <n v="0.50284957142857001"/>
    <n v="18.105877551020399"/>
  </r>
  <r>
    <x v="5"/>
    <x v="9"/>
    <x v="2"/>
    <n v="39.9778469387755"/>
    <n v="0.12813834693877499"/>
    <n v="6.6950102040816404"/>
  </r>
  <r>
    <x v="5"/>
    <x v="9"/>
    <x v="3"/>
    <n v="120.446897959183"/>
    <n v="0.38140459183673298"/>
    <n v="17.176948979591799"/>
  </r>
  <r>
    <x v="5"/>
    <x v="9"/>
    <x v="4"/>
    <n v="17.916367346938799"/>
    <n v="5.8368989795918501E-2"/>
    <n v="2.8935714285713798"/>
  </r>
  <r>
    <x v="5"/>
    <x v="9"/>
    <x v="5"/>
    <n v="736.82176530612196"/>
    <n v="2.07714037755101"/>
    <n v="33.913999999999803"/>
  </r>
  <r>
    <x v="5"/>
    <x v="9"/>
    <x v="6"/>
    <n v="330.51478571428498"/>
    <n v="1.0515750816326499"/>
    <n v="17.0058673469387"/>
  </r>
  <r>
    <x v="5"/>
    <x v="9"/>
    <x v="7"/>
    <n v="300.19080612244898"/>
    <n v="0.82036873469387495"/>
    <n v="23.723255102040799"/>
  </r>
  <r>
    <x v="5"/>
    <x v="9"/>
    <x v="8"/>
    <n v="153.338418367347"/>
    <n v="0.50721523469387497"/>
    <n v="22.263642857142798"/>
  </r>
  <r>
    <x v="5"/>
    <x v="9"/>
    <x v="9"/>
    <n v="101.303459183673"/>
    <n v="0.32527781632653002"/>
    <n v="13.5187040816327"/>
  </r>
  <r>
    <x v="5"/>
    <x v="9"/>
    <x v="10"/>
    <n v="29.005387755101999"/>
    <n v="8.8299112244897698E-2"/>
    <n v="3.8064489795918299"/>
  </r>
  <r>
    <x v="5"/>
    <x v="5"/>
    <x v="0"/>
    <n v="440.74723469387698"/>
    <n v="3.6075041836734698"/>
    <n v="9.63539795918369"/>
  </r>
  <r>
    <x v="5"/>
    <x v="5"/>
    <x v="1"/>
    <n v="914.64575510204099"/>
    <n v="6.092327"/>
    <n v="18.105877551020399"/>
  </r>
  <r>
    <x v="5"/>
    <x v="5"/>
    <x v="2"/>
    <n v="154.93619387755101"/>
    <n v="0.84281366326530505"/>
    <n v="6.6950102040816404"/>
  </r>
  <r>
    <x v="5"/>
    <x v="5"/>
    <x v="3"/>
    <n v="325.76338775510101"/>
    <n v="1.8822487244897901"/>
    <n v="17.176948979591799"/>
  </r>
  <r>
    <x v="5"/>
    <x v="5"/>
    <x v="4"/>
    <n v="72.447224489796497"/>
    <n v="0.39304288775510199"/>
    <n v="2.8935714285713798"/>
  </r>
  <r>
    <x v="5"/>
    <x v="5"/>
    <x v="5"/>
    <n v="713.27471428571505"/>
    <n v="3.6857243367346899"/>
    <n v="33.913999999999803"/>
  </r>
  <r>
    <x v="5"/>
    <x v="5"/>
    <x v="6"/>
    <n v="204.02514285714199"/>
    <n v="1.2720407959183599"/>
    <n v="17.0058673469387"/>
  </r>
  <r>
    <x v="5"/>
    <x v="5"/>
    <x v="7"/>
    <n v="462.78605102040802"/>
    <n v="2.7237475714285702"/>
    <n v="23.723255102040799"/>
  </r>
  <r>
    <x v="5"/>
    <x v="5"/>
    <x v="8"/>
    <n v="613.00219387755101"/>
    <n v="3.4082146020408102"/>
    <n v="22.263642857142798"/>
  </r>
  <r>
    <x v="5"/>
    <x v="5"/>
    <x v="9"/>
    <n v="319.42135714285598"/>
    <n v="1.77294668367347"/>
    <n v="13.5187040816327"/>
  </r>
  <r>
    <x v="5"/>
    <x v="5"/>
    <x v="10"/>
    <n v="85.973581632652994"/>
    <n v="0.48294953061224399"/>
    <n v="3.8064489795918299"/>
  </r>
  <r>
    <x v="5"/>
    <x v="6"/>
    <x v="0"/>
    <n v="267.34429591836698"/>
    <n v="1.29126995918367"/>
    <n v="9.63539795918369"/>
  </r>
  <r>
    <x v="5"/>
    <x v="6"/>
    <x v="1"/>
    <n v="760.11793877550997"/>
    <n v="2.2058504081632599"/>
    <n v="18.105877551020399"/>
  </r>
  <r>
    <x v="5"/>
    <x v="6"/>
    <x v="2"/>
    <n v="117.631285714285"/>
    <n v="0.47329847959183602"/>
    <n v="6.6950102040816404"/>
  </r>
  <r>
    <x v="5"/>
    <x v="6"/>
    <x v="3"/>
    <n v="396.78642857142802"/>
    <n v="1.3918123265306099"/>
    <n v="17.176948979591799"/>
  </r>
  <r>
    <x v="5"/>
    <x v="6"/>
    <x v="4"/>
    <n v="48.640122448980001"/>
    <n v="0.19115085714285701"/>
    <n v="2.8935714285713798"/>
  </r>
  <r>
    <x v="5"/>
    <x v="6"/>
    <x v="5"/>
    <n v="688.63101020408101"/>
    <n v="2.52557552040816"/>
    <n v="33.913999999999803"/>
  </r>
  <r>
    <x v="5"/>
    <x v="6"/>
    <x v="6"/>
    <n v="312.63522448979597"/>
    <n v="1.08763420408163"/>
    <n v="17.0058673469387"/>
  </r>
  <r>
    <x v="5"/>
    <x v="6"/>
    <x v="7"/>
    <n v="457.96012244897901"/>
    <n v="1.7705102346938699"/>
    <n v="23.723255102040799"/>
  </r>
  <r>
    <x v="5"/>
    <x v="6"/>
    <x v="8"/>
    <n v="433.88625510204002"/>
    <n v="1.7624508673469299"/>
    <n v="22.263642857142798"/>
  </r>
  <r>
    <x v="5"/>
    <x v="6"/>
    <x v="9"/>
    <n v="249.300969387756"/>
    <n v="0.98871381632652999"/>
    <n v="13.5187040816327"/>
  </r>
  <r>
    <x v="5"/>
    <x v="6"/>
    <x v="10"/>
    <n v="74.174693877550894"/>
    <n v="0.28268965306122401"/>
    <n v="3.8064489795918299"/>
  </r>
  <r>
    <x v="5"/>
    <x v="7"/>
    <x v="0"/>
    <n v="1.0237857142857101"/>
    <n v="2.8602448979591702E-3"/>
    <n v="9.63539795918369"/>
  </r>
  <r>
    <x v="5"/>
    <x v="7"/>
    <x v="1"/>
    <n v="27.711153061224401"/>
    <n v="5.7632693877551003E-2"/>
    <n v="18.105877551020399"/>
  </r>
  <r>
    <x v="5"/>
    <x v="7"/>
    <x v="2"/>
    <n v="17.449785714285699"/>
    <n v="5.3746571428571303E-2"/>
    <n v="6.6950102040816404"/>
  </r>
  <r>
    <x v="5"/>
    <x v="7"/>
    <x v="3"/>
    <n v="65.016765306122394"/>
    <n v="0.177170846938775"/>
    <n v="17.176948979591799"/>
  </r>
  <r>
    <x v="5"/>
    <x v="7"/>
    <x v="4"/>
    <n v="9.1060918367346897"/>
    <n v="2.90458673469387E-2"/>
    <n v="2.8935714285713798"/>
  </r>
  <r>
    <x v="5"/>
    <x v="7"/>
    <x v="5"/>
    <n v="247.25003061224399"/>
    <n v="0.66428483673469296"/>
    <n v="33.913999999999803"/>
  </r>
  <r>
    <x v="5"/>
    <x v="7"/>
    <x v="6"/>
    <n v="67.809163265306097"/>
    <n v="0.18168977551020299"/>
    <n v="17.0058673469387"/>
  </r>
  <r>
    <x v="5"/>
    <x v="7"/>
    <x v="7"/>
    <n v="158.74555102040799"/>
    <n v="0.58813215306122402"/>
    <n v="23.723255102040799"/>
  </r>
  <r>
    <x v="5"/>
    <x v="7"/>
    <x v="8"/>
    <n v="76.036081632652994"/>
    <n v="0.23839164285714201"/>
    <n v="22.263642857142798"/>
  </r>
  <r>
    <x v="5"/>
    <x v="7"/>
    <x v="9"/>
    <n v="50.484448979591903"/>
    <n v="0.16709037755101999"/>
    <n v="13.5187040816327"/>
  </r>
  <r>
    <x v="5"/>
    <x v="7"/>
    <x v="10"/>
    <n v="13.130091836734699"/>
    <n v="3.7337459183673399E-2"/>
    <n v="3.806448979591829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7">
  <r>
    <x v="0"/>
    <x v="0"/>
    <d v="2016-06-16T00:00:00"/>
    <x v="0"/>
    <x v="0"/>
    <n v="16"/>
    <x v="0"/>
  </r>
  <r>
    <x v="1"/>
    <x v="1"/>
    <d v="2016-06-16T00:00:00"/>
    <x v="0"/>
    <x v="0"/>
    <n v="16"/>
    <x v="0"/>
  </r>
  <r>
    <x v="1"/>
    <x v="1"/>
    <d v="2016-06-27T00:00:00"/>
    <x v="0"/>
    <x v="0"/>
    <n v="27"/>
    <x v="1"/>
  </r>
  <r>
    <x v="1"/>
    <x v="1"/>
    <d v="2016-07-14T00:00:00"/>
    <x v="0"/>
    <x v="1"/>
    <n v="14"/>
    <x v="2"/>
  </r>
  <r>
    <x v="1"/>
    <x v="1"/>
    <d v="2016-07-16T00:00:00"/>
    <x v="0"/>
    <x v="1"/>
    <n v="16"/>
    <x v="2"/>
  </r>
  <r>
    <x v="1"/>
    <x v="1"/>
    <d v="2016-07-22T00:00:00"/>
    <x v="0"/>
    <x v="1"/>
    <n v="22"/>
    <x v="1"/>
  </r>
  <r>
    <x v="1"/>
    <x v="1"/>
    <d v="2016-07-27T00:00:00"/>
    <x v="0"/>
    <x v="1"/>
    <n v="27"/>
    <x v="3"/>
  </r>
  <r>
    <x v="2"/>
    <x v="2"/>
    <d v="2016-06-16T00:00:00"/>
    <x v="0"/>
    <x v="0"/>
    <n v="16"/>
    <x v="4"/>
  </r>
  <r>
    <x v="3"/>
    <x v="3"/>
    <d v="2016-06-16T00:00:00"/>
    <x v="0"/>
    <x v="0"/>
    <n v="16"/>
    <x v="5"/>
  </r>
  <r>
    <x v="3"/>
    <x v="3"/>
    <d v="2016-06-17T00:00:00"/>
    <x v="0"/>
    <x v="0"/>
    <n v="17"/>
    <x v="6"/>
  </r>
  <r>
    <x v="3"/>
    <x v="3"/>
    <d v="2016-06-27T00:00:00"/>
    <x v="0"/>
    <x v="0"/>
    <n v="27"/>
    <x v="3"/>
  </r>
  <r>
    <x v="3"/>
    <x v="3"/>
    <d v="2016-07-07T00:00:00"/>
    <x v="0"/>
    <x v="1"/>
    <n v="7"/>
    <x v="1"/>
  </r>
  <r>
    <x v="3"/>
    <x v="3"/>
    <d v="2016-07-14T00:00:00"/>
    <x v="0"/>
    <x v="1"/>
    <n v="14"/>
    <x v="7"/>
  </r>
  <r>
    <x v="3"/>
    <x v="3"/>
    <d v="2016-07-16T00:00:00"/>
    <x v="0"/>
    <x v="1"/>
    <n v="16"/>
    <x v="8"/>
  </r>
  <r>
    <x v="3"/>
    <x v="3"/>
    <d v="2016-07-17T00:00:00"/>
    <x v="0"/>
    <x v="1"/>
    <n v="17"/>
    <x v="1"/>
  </r>
  <r>
    <x v="3"/>
    <x v="3"/>
    <d v="2016-07-19T00:00:00"/>
    <x v="0"/>
    <x v="1"/>
    <n v="19"/>
    <x v="5"/>
  </r>
  <r>
    <x v="3"/>
    <x v="3"/>
    <d v="2016-07-22T00:00:00"/>
    <x v="0"/>
    <x v="1"/>
    <n v="22"/>
    <x v="0"/>
  </r>
  <r>
    <x v="3"/>
    <x v="3"/>
    <d v="2016-07-25T00:00:00"/>
    <x v="0"/>
    <x v="1"/>
    <n v="25"/>
    <x v="1"/>
  </r>
  <r>
    <x v="3"/>
    <x v="3"/>
    <d v="2016-07-27T00:00:00"/>
    <x v="0"/>
    <x v="1"/>
    <n v="27"/>
    <x v="9"/>
  </r>
  <r>
    <x v="3"/>
    <x v="3"/>
    <d v="2016-07-28T00:00:00"/>
    <x v="0"/>
    <x v="1"/>
    <n v="28"/>
    <x v="5"/>
  </r>
  <r>
    <x v="3"/>
    <x v="3"/>
    <d v="2016-07-29T00:00:00"/>
    <x v="0"/>
    <x v="1"/>
    <n v="29"/>
    <x v="5"/>
  </r>
  <r>
    <x v="3"/>
    <x v="3"/>
    <d v="2016-07-30T00:00:00"/>
    <x v="0"/>
    <x v="1"/>
    <n v="30"/>
    <x v="3"/>
  </r>
  <r>
    <x v="3"/>
    <x v="3"/>
    <d v="2016-08-01T00:00:00"/>
    <x v="0"/>
    <x v="2"/>
    <n v="1"/>
    <x v="4"/>
  </r>
  <r>
    <x v="3"/>
    <x v="3"/>
    <d v="2016-08-03T00:00:00"/>
    <x v="0"/>
    <x v="2"/>
    <n v="3"/>
    <x v="10"/>
  </r>
  <r>
    <x v="3"/>
    <x v="3"/>
    <d v="2016-08-12T00:00:00"/>
    <x v="0"/>
    <x v="2"/>
    <n v="12"/>
    <x v="2"/>
  </r>
  <r>
    <x v="4"/>
    <x v="4"/>
    <d v="2016-06-16T00:00:00"/>
    <x v="0"/>
    <x v="0"/>
    <n v="16"/>
    <x v="11"/>
  </r>
  <r>
    <x v="4"/>
    <x v="4"/>
    <d v="2016-06-18T00:00:00"/>
    <x v="0"/>
    <x v="0"/>
    <n v="18"/>
    <x v="12"/>
  </r>
  <r>
    <x v="4"/>
    <x v="4"/>
    <d v="2016-06-26T00:00:00"/>
    <x v="0"/>
    <x v="0"/>
    <n v="26"/>
    <x v="1"/>
  </r>
  <r>
    <x v="4"/>
    <x v="4"/>
    <d v="2016-06-27T00:00:00"/>
    <x v="0"/>
    <x v="0"/>
    <n v="27"/>
    <x v="8"/>
  </r>
  <r>
    <x v="4"/>
    <x v="4"/>
    <d v="2016-06-28T00:00:00"/>
    <x v="0"/>
    <x v="0"/>
    <n v="28"/>
    <x v="3"/>
  </r>
  <r>
    <x v="4"/>
    <x v="4"/>
    <d v="2016-07-07T00:00:00"/>
    <x v="0"/>
    <x v="1"/>
    <n v="7"/>
    <x v="0"/>
  </r>
  <r>
    <x v="4"/>
    <x v="4"/>
    <d v="2016-07-12T00:00:00"/>
    <x v="0"/>
    <x v="1"/>
    <n v="12"/>
    <x v="2"/>
  </r>
  <r>
    <x v="4"/>
    <x v="4"/>
    <d v="2016-07-16T00:00:00"/>
    <x v="0"/>
    <x v="1"/>
    <n v="16"/>
    <x v="1"/>
  </r>
  <r>
    <x v="4"/>
    <x v="4"/>
    <d v="2016-07-25T00:00:00"/>
    <x v="0"/>
    <x v="1"/>
    <n v="25"/>
    <x v="13"/>
  </r>
  <r>
    <x v="4"/>
    <x v="4"/>
    <d v="2016-07-27T00:00:00"/>
    <x v="0"/>
    <x v="1"/>
    <n v="27"/>
    <x v="7"/>
  </r>
  <r>
    <x v="4"/>
    <x v="4"/>
    <d v="2016-07-30T00:00:00"/>
    <x v="0"/>
    <x v="1"/>
    <n v="30"/>
    <x v="4"/>
  </r>
  <r>
    <x v="4"/>
    <x v="4"/>
    <d v="2016-08-02T00:00:00"/>
    <x v="0"/>
    <x v="2"/>
    <n v="2"/>
    <x v="6"/>
  </r>
  <r>
    <x v="4"/>
    <x v="4"/>
    <d v="2016-08-03T00:00:00"/>
    <x v="0"/>
    <x v="2"/>
    <n v="3"/>
    <x v="6"/>
  </r>
  <r>
    <x v="4"/>
    <x v="4"/>
    <d v="2016-08-12T00:00:00"/>
    <x v="0"/>
    <x v="2"/>
    <n v="12"/>
    <x v="4"/>
  </r>
  <r>
    <x v="4"/>
    <x v="4"/>
    <d v="2016-08-16T00:00:00"/>
    <x v="0"/>
    <x v="2"/>
    <n v="16"/>
    <x v="5"/>
  </r>
  <r>
    <x v="5"/>
    <x v="5"/>
    <d v="2016-06-15T00:00:00"/>
    <x v="0"/>
    <x v="0"/>
    <n v="15"/>
    <x v="4"/>
  </r>
  <r>
    <x v="5"/>
    <x v="5"/>
    <d v="2016-06-16T00:00:00"/>
    <x v="0"/>
    <x v="0"/>
    <n v="16"/>
    <x v="9"/>
  </r>
  <r>
    <x v="5"/>
    <x v="5"/>
    <d v="2016-06-17T00:00:00"/>
    <x v="0"/>
    <x v="0"/>
    <n v="17"/>
    <x v="0"/>
  </r>
  <r>
    <x v="5"/>
    <x v="5"/>
    <d v="2016-06-19T00:00:00"/>
    <x v="0"/>
    <x v="0"/>
    <n v="19"/>
    <x v="3"/>
  </r>
  <r>
    <x v="5"/>
    <x v="5"/>
    <d v="2016-06-26T00:00:00"/>
    <x v="0"/>
    <x v="0"/>
    <n v="26"/>
    <x v="5"/>
  </r>
  <r>
    <x v="5"/>
    <x v="5"/>
    <d v="2016-06-27T00:00:00"/>
    <x v="0"/>
    <x v="0"/>
    <n v="27"/>
    <x v="14"/>
  </r>
  <r>
    <x v="5"/>
    <x v="5"/>
    <d v="2016-06-28T00:00:00"/>
    <x v="0"/>
    <x v="0"/>
    <n v="28"/>
    <x v="6"/>
  </r>
  <r>
    <x v="5"/>
    <x v="5"/>
    <d v="2016-07-07T00:00:00"/>
    <x v="0"/>
    <x v="1"/>
    <n v="7"/>
    <x v="10"/>
  </r>
  <r>
    <x v="5"/>
    <x v="5"/>
    <d v="2016-07-12T00:00:00"/>
    <x v="0"/>
    <x v="1"/>
    <n v="12"/>
    <x v="2"/>
  </r>
  <r>
    <x v="5"/>
    <x v="5"/>
    <d v="2016-07-14T00:00:00"/>
    <x v="0"/>
    <x v="1"/>
    <n v="14"/>
    <x v="12"/>
  </r>
  <r>
    <x v="5"/>
    <x v="5"/>
    <d v="2016-07-16T00:00:00"/>
    <x v="0"/>
    <x v="1"/>
    <n v="16"/>
    <x v="12"/>
  </r>
  <r>
    <x v="5"/>
    <x v="5"/>
    <d v="2016-07-25T00:00:00"/>
    <x v="0"/>
    <x v="1"/>
    <n v="25"/>
    <x v="14"/>
  </r>
  <r>
    <x v="5"/>
    <x v="5"/>
    <d v="2016-07-27T00:00:00"/>
    <x v="0"/>
    <x v="1"/>
    <n v="27"/>
    <x v="15"/>
  </r>
  <r>
    <x v="5"/>
    <x v="5"/>
    <d v="2016-07-29T00:00:00"/>
    <x v="0"/>
    <x v="1"/>
    <n v="29"/>
    <x v="16"/>
  </r>
  <r>
    <x v="5"/>
    <x v="5"/>
    <d v="2016-07-30T00:00:00"/>
    <x v="0"/>
    <x v="1"/>
    <n v="30"/>
    <x v="2"/>
  </r>
  <r>
    <x v="5"/>
    <x v="5"/>
    <d v="2016-08-02T00:00:00"/>
    <x v="0"/>
    <x v="2"/>
    <n v="2"/>
    <x v="0"/>
  </r>
  <r>
    <x v="5"/>
    <x v="5"/>
    <d v="2016-08-03T00:00:00"/>
    <x v="0"/>
    <x v="2"/>
    <n v="3"/>
    <x v="3"/>
  </r>
  <r>
    <x v="5"/>
    <x v="5"/>
    <d v="2016-08-07T00:00:00"/>
    <x v="0"/>
    <x v="2"/>
    <n v="7"/>
    <x v="2"/>
  </r>
  <r>
    <x v="5"/>
    <x v="5"/>
    <d v="2016-08-12T00:00:00"/>
    <x v="0"/>
    <x v="2"/>
    <n v="12"/>
    <x v="0"/>
  </r>
  <r>
    <x v="6"/>
    <x v="6"/>
    <d v="2016-06-15T00:00:00"/>
    <x v="0"/>
    <x v="0"/>
    <n v="15"/>
    <x v="0"/>
  </r>
  <r>
    <x v="6"/>
    <x v="6"/>
    <d v="2016-06-16T00:00:00"/>
    <x v="0"/>
    <x v="0"/>
    <n v="16"/>
    <x v="9"/>
  </r>
  <r>
    <x v="6"/>
    <x v="6"/>
    <d v="2016-06-18T00:00:00"/>
    <x v="0"/>
    <x v="0"/>
    <n v="18"/>
    <x v="12"/>
  </r>
  <r>
    <x v="6"/>
    <x v="6"/>
    <d v="2016-06-21T00:00:00"/>
    <x v="0"/>
    <x v="0"/>
    <n v="21"/>
    <x v="6"/>
  </r>
  <r>
    <x v="6"/>
    <x v="6"/>
    <d v="2016-06-26T00:00:00"/>
    <x v="0"/>
    <x v="0"/>
    <n v="26"/>
    <x v="4"/>
  </r>
  <r>
    <x v="6"/>
    <x v="6"/>
    <d v="2016-06-28T00:00:00"/>
    <x v="0"/>
    <x v="0"/>
    <n v="28"/>
    <x v="0"/>
  </r>
  <r>
    <x v="6"/>
    <x v="6"/>
    <d v="2016-07-13T00:00:00"/>
    <x v="0"/>
    <x v="1"/>
    <n v="13"/>
    <x v="1"/>
  </r>
  <r>
    <x v="6"/>
    <x v="6"/>
    <d v="2016-07-25T00:00:00"/>
    <x v="0"/>
    <x v="1"/>
    <n v="25"/>
    <x v="3"/>
  </r>
  <r>
    <x v="6"/>
    <x v="6"/>
    <d v="2016-08-03T00:00:00"/>
    <x v="0"/>
    <x v="2"/>
    <n v="3"/>
    <x v="3"/>
  </r>
  <r>
    <x v="6"/>
    <x v="6"/>
    <d v="2016-08-16T00:00:00"/>
    <x v="0"/>
    <x v="2"/>
    <n v="16"/>
    <x v="4"/>
  </r>
  <r>
    <x v="7"/>
    <x v="7"/>
    <d v="2016-06-16T00:00:00"/>
    <x v="0"/>
    <x v="0"/>
    <n v="16"/>
    <x v="12"/>
  </r>
  <r>
    <x v="0"/>
    <x v="0"/>
    <d v="2018-07-06T00:00:00"/>
    <x v="1"/>
    <x v="1"/>
    <n v="6"/>
    <x v="2"/>
  </r>
  <r>
    <x v="0"/>
    <x v="0"/>
    <d v="2018-07-18T00:00:00"/>
    <x v="1"/>
    <x v="1"/>
    <n v="18"/>
    <x v="4"/>
  </r>
  <r>
    <x v="1"/>
    <x v="1"/>
    <d v="2018-06-06T00:00:00"/>
    <x v="1"/>
    <x v="0"/>
    <n v="6"/>
    <x v="16"/>
  </r>
  <r>
    <x v="1"/>
    <x v="1"/>
    <d v="2018-06-26T00:00:00"/>
    <x v="1"/>
    <x v="0"/>
    <n v="26"/>
    <x v="4"/>
  </r>
  <r>
    <x v="1"/>
    <x v="1"/>
    <d v="2018-07-04T00:00:00"/>
    <x v="1"/>
    <x v="1"/>
    <n v="4"/>
    <x v="0"/>
  </r>
  <r>
    <x v="1"/>
    <x v="1"/>
    <d v="2018-07-06T00:00:00"/>
    <x v="1"/>
    <x v="1"/>
    <n v="6"/>
    <x v="15"/>
  </r>
  <r>
    <x v="1"/>
    <x v="1"/>
    <d v="2018-07-10T00:00:00"/>
    <x v="1"/>
    <x v="1"/>
    <n v="10"/>
    <x v="2"/>
  </r>
  <r>
    <x v="1"/>
    <x v="1"/>
    <d v="2018-07-12T00:00:00"/>
    <x v="1"/>
    <x v="1"/>
    <n v="12"/>
    <x v="4"/>
  </r>
  <r>
    <x v="1"/>
    <x v="1"/>
    <d v="2018-07-13T00:00:00"/>
    <x v="1"/>
    <x v="1"/>
    <n v="13"/>
    <x v="1"/>
  </r>
  <r>
    <x v="1"/>
    <x v="1"/>
    <d v="2018-07-14T00:00:00"/>
    <x v="1"/>
    <x v="1"/>
    <n v="14"/>
    <x v="3"/>
  </r>
  <r>
    <x v="1"/>
    <x v="1"/>
    <d v="2018-07-16T00:00:00"/>
    <x v="1"/>
    <x v="1"/>
    <n v="16"/>
    <x v="16"/>
  </r>
  <r>
    <x v="1"/>
    <x v="1"/>
    <d v="2018-07-17T00:00:00"/>
    <x v="1"/>
    <x v="1"/>
    <n v="17"/>
    <x v="16"/>
  </r>
  <r>
    <x v="1"/>
    <x v="1"/>
    <d v="2018-07-18T00:00:00"/>
    <x v="1"/>
    <x v="1"/>
    <n v="18"/>
    <x v="3"/>
  </r>
  <r>
    <x v="1"/>
    <x v="1"/>
    <d v="2018-07-19T00:00:00"/>
    <x v="1"/>
    <x v="1"/>
    <n v="19"/>
    <x v="1"/>
  </r>
  <r>
    <x v="1"/>
    <x v="1"/>
    <d v="2018-07-31T00:00:00"/>
    <x v="1"/>
    <x v="1"/>
    <n v="31"/>
    <x v="2"/>
  </r>
  <r>
    <x v="1"/>
    <x v="1"/>
    <d v="2018-08-02T00:00:00"/>
    <x v="1"/>
    <x v="2"/>
    <n v="2"/>
    <x v="8"/>
  </r>
  <r>
    <x v="1"/>
    <x v="1"/>
    <d v="2018-08-13T00:00:00"/>
    <x v="1"/>
    <x v="2"/>
    <n v="13"/>
    <x v="6"/>
  </r>
  <r>
    <x v="2"/>
    <x v="2"/>
    <d v="2018-07-12T00:00:00"/>
    <x v="1"/>
    <x v="1"/>
    <n v="12"/>
    <x v="1"/>
  </r>
  <r>
    <x v="2"/>
    <x v="2"/>
    <d v="2018-07-14T00:00:00"/>
    <x v="1"/>
    <x v="1"/>
    <n v="14"/>
    <x v="4"/>
  </r>
  <r>
    <x v="2"/>
    <x v="2"/>
    <d v="2018-07-18T00:00:00"/>
    <x v="1"/>
    <x v="1"/>
    <n v="18"/>
    <x v="3"/>
  </r>
  <r>
    <x v="2"/>
    <x v="2"/>
    <d v="2018-07-31T00:00:00"/>
    <x v="1"/>
    <x v="1"/>
    <n v="31"/>
    <x v="0"/>
  </r>
  <r>
    <x v="2"/>
    <x v="2"/>
    <d v="2018-08-01T00:00:00"/>
    <x v="1"/>
    <x v="2"/>
    <n v="1"/>
    <x v="3"/>
  </r>
  <r>
    <x v="2"/>
    <x v="2"/>
    <d v="2018-08-02T00:00:00"/>
    <x v="1"/>
    <x v="2"/>
    <n v="2"/>
    <x v="8"/>
  </r>
  <r>
    <x v="8"/>
    <x v="8"/>
    <d v="2018-06-06T00:00:00"/>
    <x v="1"/>
    <x v="0"/>
    <n v="6"/>
    <x v="0"/>
  </r>
  <r>
    <x v="8"/>
    <x v="8"/>
    <d v="2018-06-12T00:00:00"/>
    <x v="1"/>
    <x v="0"/>
    <n v="12"/>
    <x v="4"/>
  </r>
  <r>
    <x v="8"/>
    <x v="8"/>
    <d v="2018-06-13T00:00:00"/>
    <x v="1"/>
    <x v="0"/>
    <n v="13"/>
    <x v="12"/>
  </r>
  <r>
    <x v="8"/>
    <x v="8"/>
    <d v="2018-07-06T00:00:00"/>
    <x v="1"/>
    <x v="1"/>
    <n v="6"/>
    <x v="0"/>
  </r>
  <r>
    <x v="8"/>
    <x v="8"/>
    <d v="2018-07-07T00:00:00"/>
    <x v="1"/>
    <x v="1"/>
    <n v="7"/>
    <x v="6"/>
  </r>
  <r>
    <x v="8"/>
    <x v="8"/>
    <d v="2018-07-09T00:00:00"/>
    <x v="1"/>
    <x v="1"/>
    <n v="9"/>
    <x v="16"/>
  </r>
  <r>
    <x v="8"/>
    <x v="8"/>
    <d v="2018-07-10T00:00:00"/>
    <x v="1"/>
    <x v="1"/>
    <n v="10"/>
    <x v="13"/>
  </r>
  <r>
    <x v="8"/>
    <x v="8"/>
    <d v="2018-07-11T00:00:00"/>
    <x v="1"/>
    <x v="1"/>
    <n v="11"/>
    <x v="5"/>
  </r>
  <r>
    <x v="8"/>
    <x v="8"/>
    <d v="2018-07-13T00:00:00"/>
    <x v="1"/>
    <x v="1"/>
    <n v="13"/>
    <x v="0"/>
  </r>
  <r>
    <x v="8"/>
    <x v="8"/>
    <d v="2018-07-14T00:00:00"/>
    <x v="1"/>
    <x v="1"/>
    <n v="14"/>
    <x v="5"/>
  </r>
  <r>
    <x v="8"/>
    <x v="8"/>
    <d v="2018-07-16T00:00:00"/>
    <x v="1"/>
    <x v="1"/>
    <n v="16"/>
    <x v="4"/>
  </r>
  <r>
    <x v="8"/>
    <x v="8"/>
    <d v="2018-07-17T00:00:00"/>
    <x v="1"/>
    <x v="1"/>
    <n v="17"/>
    <x v="0"/>
  </r>
  <r>
    <x v="8"/>
    <x v="8"/>
    <d v="2018-07-18T00:00:00"/>
    <x v="1"/>
    <x v="1"/>
    <n v="18"/>
    <x v="5"/>
  </r>
  <r>
    <x v="8"/>
    <x v="8"/>
    <d v="2018-07-19T00:00:00"/>
    <x v="1"/>
    <x v="1"/>
    <n v="19"/>
    <x v="4"/>
  </r>
  <r>
    <x v="8"/>
    <x v="8"/>
    <d v="2018-07-21T00:00:00"/>
    <x v="1"/>
    <x v="1"/>
    <n v="21"/>
    <x v="0"/>
  </r>
  <r>
    <x v="8"/>
    <x v="8"/>
    <d v="2018-07-31T00:00:00"/>
    <x v="1"/>
    <x v="1"/>
    <n v="31"/>
    <x v="5"/>
  </r>
  <r>
    <x v="8"/>
    <x v="8"/>
    <d v="2018-08-01T00:00:00"/>
    <x v="1"/>
    <x v="2"/>
    <n v="1"/>
    <x v="5"/>
  </r>
  <r>
    <x v="8"/>
    <x v="8"/>
    <d v="2018-08-02T00:00:00"/>
    <x v="1"/>
    <x v="2"/>
    <n v="2"/>
    <x v="12"/>
  </r>
  <r>
    <x v="8"/>
    <x v="8"/>
    <d v="2018-08-07T00:00:00"/>
    <x v="1"/>
    <x v="2"/>
    <n v="7"/>
    <x v="1"/>
  </r>
  <r>
    <x v="8"/>
    <x v="8"/>
    <d v="2018-08-08T00:00:00"/>
    <x v="1"/>
    <x v="2"/>
    <n v="8"/>
    <x v="1"/>
  </r>
  <r>
    <x v="8"/>
    <x v="8"/>
    <d v="2018-08-09T00:00:00"/>
    <x v="1"/>
    <x v="2"/>
    <n v="9"/>
    <x v="6"/>
  </r>
  <r>
    <x v="8"/>
    <x v="8"/>
    <d v="2018-08-10T00:00:00"/>
    <x v="1"/>
    <x v="2"/>
    <n v="10"/>
    <x v="5"/>
  </r>
  <r>
    <x v="8"/>
    <x v="8"/>
    <d v="2018-08-11T00:00:00"/>
    <x v="1"/>
    <x v="2"/>
    <n v="11"/>
    <x v="0"/>
  </r>
  <r>
    <x v="8"/>
    <x v="8"/>
    <d v="2018-08-13T00:00:00"/>
    <x v="1"/>
    <x v="2"/>
    <n v="13"/>
    <x v="5"/>
  </r>
  <r>
    <x v="8"/>
    <x v="8"/>
    <d v="2018-08-16T00:00:00"/>
    <x v="1"/>
    <x v="2"/>
    <n v="16"/>
    <x v="3"/>
  </r>
  <r>
    <x v="8"/>
    <x v="8"/>
    <d v="2018-08-17T00:00:00"/>
    <x v="1"/>
    <x v="2"/>
    <n v="17"/>
    <x v="6"/>
  </r>
  <r>
    <x v="8"/>
    <x v="8"/>
    <d v="2018-08-20T00:00:00"/>
    <x v="1"/>
    <x v="2"/>
    <n v="20"/>
    <x v="1"/>
  </r>
  <r>
    <x v="8"/>
    <x v="8"/>
    <d v="2018-08-24T00:00:00"/>
    <x v="1"/>
    <x v="2"/>
    <n v="24"/>
    <x v="0"/>
  </r>
  <r>
    <x v="3"/>
    <x v="3"/>
    <d v="2018-06-06T00:00:00"/>
    <x v="1"/>
    <x v="0"/>
    <n v="6"/>
    <x v="17"/>
  </r>
  <r>
    <x v="3"/>
    <x v="3"/>
    <d v="2018-06-12T00:00:00"/>
    <x v="1"/>
    <x v="0"/>
    <n v="12"/>
    <x v="4"/>
  </r>
  <r>
    <x v="3"/>
    <x v="3"/>
    <d v="2018-06-20T00:00:00"/>
    <x v="1"/>
    <x v="0"/>
    <n v="20"/>
    <x v="4"/>
  </r>
  <r>
    <x v="3"/>
    <x v="3"/>
    <d v="2018-06-21T00:00:00"/>
    <x v="1"/>
    <x v="0"/>
    <n v="21"/>
    <x v="1"/>
  </r>
  <r>
    <x v="3"/>
    <x v="3"/>
    <d v="2018-06-25T00:00:00"/>
    <x v="1"/>
    <x v="0"/>
    <n v="25"/>
    <x v="4"/>
  </r>
  <r>
    <x v="3"/>
    <x v="3"/>
    <d v="2018-06-26T00:00:00"/>
    <x v="1"/>
    <x v="0"/>
    <n v="26"/>
    <x v="1"/>
  </r>
  <r>
    <x v="3"/>
    <x v="3"/>
    <d v="2018-07-04T00:00:00"/>
    <x v="1"/>
    <x v="1"/>
    <n v="4"/>
    <x v="6"/>
  </r>
  <r>
    <x v="3"/>
    <x v="3"/>
    <d v="2018-07-06T00:00:00"/>
    <x v="1"/>
    <x v="1"/>
    <n v="6"/>
    <x v="15"/>
  </r>
  <r>
    <x v="3"/>
    <x v="3"/>
    <d v="2018-07-09T00:00:00"/>
    <x v="1"/>
    <x v="1"/>
    <n v="9"/>
    <x v="0"/>
  </r>
  <r>
    <x v="3"/>
    <x v="3"/>
    <d v="2018-07-10T00:00:00"/>
    <x v="1"/>
    <x v="1"/>
    <n v="10"/>
    <x v="16"/>
  </r>
  <r>
    <x v="3"/>
    <x v="3"/>
    <d v="2018-07-11T00:00:00"/>
    <x v="1"/>
    <x v="1"/>
    <n v="11"/>
    <x v="2"/>
  </r>
  <r>
    <x v="3"/>
    <x v="3"/>
    <d v="2018-07-12T00:00:00"/>
    <x v="1"/>
    <x v="1"/>
    <n v="12"/>
    <x v="1"/>
  </r>
  <r>
    <x v="3"/>
    <x v="3"/>
    <d v="2018-07-13T00:00:00"/>
    <x v="1"/>
    <x v="1"/>
    <n v="13"/>
    <x v="3"/>
  </r>
  <r>
    <x v="3"/>
    <x v="3"/>
    <d v="2018-07-14T00:00:00"/>
    <x v="1"/>
    <x v="1"/>
    <n v="14"/>
    <x v="14"/>
  </r>
  <r>
    <x v="3"/>
    <x v="3"/>
    <d v="2018-07-16T00:00:00"/>
    <x v="1"/>
    <x v="1"/>
    <n v="16"/>
    <x v="9"/>
  </r>
  <r>
    <x v="3"/>
    <x v="3"/>
    <d v="2018-07-17T00:00:00"/>
    <x v="1"/>
    <x v="1"/>
    <n v="17"/>
    <x v="8"/>
  </r>
  <r>
    <x v="3"/>
    <x v="3"/>
    <d v="2018-07-18T00:00:00"/>
    <x v="1"/>
    <x v="1"/>
    <n v="18"/>
    <x v="1"/>
  </r>
  <r>
    <x v="3"/>
    <x v="3"/>
    <d v="2018-07-19T00:00:00"/>
    <x v="1"/>
    <x v="1"/>
    <n v="19"/>
    <x v="1"/>
  </r>
  <r>
    <x v="3"/>
    <x v="3"/>
    <d v="2018-07-21T00:00:00"/>
    <x v="1"/>
    <x v="1"/>
    <n v="21"/>
    <x v="2"/>
  </r>
  <r>
    <x v="3"/>
    <x v="3"/>
    <d v="2018-07-30T00:00:00"/>
    <x v="1"/>
    <x v="1"/>
    <n v="30"/>
    <x v="4"/>
  </r>
  <r>
    <x v="3"/>
    <x v="3"/>
    <d v="2018-07-31T00:00:00"/>
    <x v="1"/>
    <x v="1"/>
    <n v="31"/>
    <x v="6"/>
  </r>
  <r>
    <x v="3"/>
    <x v="3"/>
    <d v="2018-08-02T00:00:00"/>
    <x v="1"/>
    <x v="2"/>
    <n v="2"/>
    <x v="10"/>
  </r>
  <r>
    <x v="3"/>
    <x v="3"/>
    <d v="2018-08-09T00:00:00"/>
    <x v="1"/>
    <x v="2"/>
    <n v="9"/>
    <x v="6"/>
  </r>
  <r>
    <x v="3"/>
    <x v="3"/>
    <d v="2018-08-13T00:00:00"/>
    <x v="1"/>
    <x v="2"/>
    <n v="13"/>
    <x v="11"/>
  </r>
  <r>
    <x v="3"/>
    <x v="3"/>
    <d v="2018-08-14T00:00:00"/>
    <x v="1"/>
    <x v="2"/>
    <n v="14"/>
    <x v="4"/>
  </r>
  <r>
    <x v="3"/>
    <x v="3"/>
    <d v="2018-08-15T00:00:00"/>
    <x v="1"/>
    <x v="2"/>
    <n v="15"/>
    <x v="1"/>
  </r>
  <r>
    <x v="3"/>
    <x v="3"/>
    <d v="2018-08-16T00:00:00"/>
    <x v="1"/>
    <x v="2"/>
    <n v="16"/>
    <x v="8"/>
  </r>
  <r>
    <x v="3"/>
    <x v="3"/>
    <d v="2018-08-17T00:00:00"/>
    <x v="1"/>
    <x v="2"/>
    <n v="17"/>
    <x v="1"/>
  </r>
  <r>
    <x v="4"/>
    <x v="4"/>
    <d v="2018-06-02T00:00:00"/>
    <x v="1"/>
    <x v="0"/>
    <n v="2"/>
    <x v="1"/>
  </r>
  <r>
    <x v="4"/>
    <x v="4"/>
    <d v="2018-06-12T00:00:00"/>
    <x v="1"/>
    <x v="0"/>
    <n v="12"/>
    <x v="1"/>
  </r>
  <r>
    <x v="4"/>
    <x v="4"/>
    <d v="2018-06-13T00:00:00"/>
    <x v="1"/>
    <x v="0"/>
    <n v="13"/>
    <x v="9"/>
  </r>
  <r>
    <x v="4"/>
    <x v="4"/>
    <d v="2018-06-21T00:00:00"/>
    <x v="1"/>
    <x v="0"/>
    <n v="21"/>
    <x v="0"/>
  </r>
  <r>
    <x v="4"/>
    <x v="4"/>
    <d v="2018-07-01T00:00:00"/>
    <x v="1"/>
    <x v="1"/>
    <n v="1"/>
    <x v="1"/>
  </r>
  <r>
    <x v="4"/>
    <x v="4"/>
    <d v="2018-07-06T00:00:00"/>
    <x v="1"/>
    <x v="1"/>
    <n v="6"/>
    <x v="8"/>
  </r>
  <r>
    <x v="4"/>
    <x v="4"/>
    <d v="2018-07-07T00:00:00"/>
    <x v="1"/>
    <x v="1"/>
    <n v="7"/>
    <x v="6"/>
  </r>
  <r>
    <x v="4"/>
    <x v="4"/>
    <d v="2018-07-09T00:00:00"/>
    <x v="1"/>
    <x v="1"/>
    <n v="9"/>
    <x v="5"/>
  </r>
  <r>
    <x v="4"/>
    <x v="4"/>
    <d v="2018-07-10T00:00:00"/>
    <x v="1"/>
    <x v="1"/>
    <n v="10"/>
    <x v="7"/>
  </r>
  <r>
    <x v="4"/>
    <x v="4"/>
    <d v="2018-07-11T00:00:00"/>
    <x v="1"/>
    <x v="1"/>
    <n v="11"/>
    <x v="5"/>
  </r>
  <r>
    <x v="4"/>
    <x v="4"/>
    <d v="2018-07-13T00:00:00"/>
    <x v="1"/>
    <x v="1"/>
    <n v="13"/>
    <x v="6"/>
  </r>
  <r>
    <x v="4"/>
    <x v="4"/>
    <d v="2018-07-14T00:00:00"/>
    <x v="1"/>
    <x v="1"/>
    <n v="14"/>
    <x v="7"/>
  </r>
  <r>
    <x v="4"/>
    <x v="4"/>
    <d v="2018-07-16T00:00:00"/>
    <x v="1"/>
    <x v="1"/>
    <n v="16"/>
    <x v="16"/>
  </r>
  <r>
    <x v="4"/>
    <x v="4"/>
    <d v="2018-07-17T00:00:00"/>
    <x v="1"/>
    <x v="1"/>
    <n v="17"/>
    <x v="8"/>
  </r>
  <r>
    <x v="4"/>
    <x v="4"/>
    <d v="2018-07-18T00:00:00"/>
    <x v="1"/>
    <x v="1"/>
    <n v="18"/>
    <x v="12"/>
  </r>
  <r>
    <x v="4"/>
    <x v="4"/>
    <d v="2018-07-19T00:00:00"/>
    <x v="1"/>
    <x v="1"/>
    <n v="19"/>
    <x v="16"/>
  </r>
  <r>
    <x v="4"/>
    <x v="4"/>
    <d v="2018-07-21T00:00:00"/>
    <x v="1"/>
    <x v="1"/>
    <n v="21"/>
    <x v="4"/>
  </r>
  <r>
    <x v="4"/>
    <x v="4"/>
    <d v="2018-07-24T00:00:00"/>
    <x v="1"/>
    <x v="1"/>
    <n v="24"/>
    <x v="8"/>
  </r>
  <r>
    <x v="4"/>
    <x v="4"/>
    <d v="2018-07-31T00:00:00"/>
    <x v="1"/>
    <x v="1"/>
    <n v="31"/>
    <x v="3"/>
  </r>
  <r>
    <x v="4"/>
    <x v="4"/>
    <d v="2018-08-01T00:00:00"/>
    <x v="1"/>
    <x v="2"/>
    <n v="1"/>
    <x v="5"/>
  </r>
  <r>
    <x v="4"/>
    <x v="4"/>
    <d v="2018-08-02T00:00:00"/>
    <x v="1"/>
    <x v="2"/>
    <n v="2"/>
    <x v="7"/>
  </r>
  <r>
    <x v="4"/>
    <x v="4"/>
    <d v="2018-08-07T00:00:00"/>
    <x v="1"/>
    <x v="2"/>
    <n v="7"/>
    <x v="4"/>
  </r>
  <r>
    <x v="4"/>
    <x v="4"/>
    <d v="2018-08-08T00:00:00"/>
    <x v="1"/>
    <x v="2"/>
    <n v="8"/>
    <x v="0"/>
  </r>
  <r>
    <x v="4"/>
    <x v="4"/>
    <d v="2018-08-09T00:00:00"/>
    <x v="1"/>
    <x v="2"/>
    <n v="9"/>
    <x v="6"/>
  </r>
  <r>
    <x v="4"/>
    <x v="4"/>
    <d v="2018-08-10T00:00:00"/>
    <x v="1"/>
    <x v="2"/>
    <n v="10"/>
    <x v="3"/>
  </r>
  <r>
    <x v="4"/>
    <x v="4"/>
    <d v="2018-08-11T00:00:00"/>
    <x v="1"/>
    <x v="2"/>
    <n v="11"/>
    <x v="1"/>
  </r>
  <r>
    <x v="4"/>
    <x v="4"/>
    <d v="2018-08-13T00:00:00"/>
    <x v="1"/>
    <x v="2"/>
    <n v="13"/>
    <x v="14"/>
  </r>
  <r>
    <x v="4"/>
    <x v="4"/>
    <d v="2018-08-15T00:00:00"/>
    <x v="1"/>
    <x v="2"/>
    <n v="15"/>
    <x v="2"/>
  </r>
  <r>
    <x v="4"/>
    <x v="4"/>
    <d v="2018-08-16T00:00:00"/>
    <x v="1"/>
    <x v="2"/>
    <n v="16"/>
    <x v="3"/>
  </r>
  <r>
    <x v="4"/>
    <x v="4"/>
    <d v="2018-08-17T00:00:00"/>
    <x v="1"/>
    <x v="2"/>
    <n v="17"/>
    <x v="16"/>
  </r>
  <r>
    <x v="4"/>
    <x v="4"/>
    <d v="2018-08-20T00:00:00"/>
    <x v="1"/>
    <x v="2"/>
    <n v="20"/>
    <x v="1"/>
  </r>
  <r>
    <x v="4"/>
    <x v="4"/>
    <d v="2018-08-24T00:00:00"/>
    <x v="1"/>
    <x v="2"/>
    <n v="24"/>
    <x v="8"/>
  </r>
  <r>
    <x v="5"/>
    <x v="5"/>
    <d v="2018-06-13T00:00:00"/>
    <x v="1"/>
    <x v="0"/>
    <n v="13"/>
    <x v="2"/>
  </r>
  <r>
    <x v="5"/>
    <x v="5"/>
    <d v="2018-06-25T00:00:00"/>
    <x v="1"/>
    <x v="0"/>
    <n v="25"/>
    <x v="1"/>
  </r>
  <r>
    <x v="5"/>
    <x v="5"/>
    <d v="2018-07-06T00:00:00"/>
    <x v="1"/>
    <x v="1"/>
    <n v="6"/>
    <x v="12"/>
  </r>
  <r>
    <x v="5"/>
    <x v="5"/>
    <d v="2018-07-07T00:00:00"/>
    <x v="1"/>
    <x v="1"/>
    <n v="7"/>
    <x v="2"/>
  </r>
  <r>
    <x v="5"/>
    <x v="5"/>
    <d v="2018-07-09T00:00:00"/>
    <x v="1"/>
    <x v="1"/>
    <n v="9"/>
    <x v="0"/>
  </r>
  <r>
    <x v="5"/>
    <x v="5"/>
    <d v="2018-07-10T00:00:00"/>
    <x v="1"/>
    <x v="1"/>
    <n v="10"/>
    <x v="8"/>
  </r>
  <r>
    <x v="5"/>
    <x v="5"/>
    <d v="2018-07-11T00:00:00"/>
    <x v="1"/>
    <x v="1"/>
    <n v="11"/>
    <x v="4"/>
  </r>
  <r>
    <x v="5"/>
    <x v="5"/>
    <d v="2018-07-13T00:00:00"/>
    <x v="1"/>
    <x v="1"/>
    <n v="13"/>
    <x v="4"/>
  </r>
  <r>
    <x v="5"/>
    <x v="5"/>
    <d v="2018-07-17T00:00:00"/>
    <x v="1"/>
    <x v="1"/>
    <n v="17"/>
    <x v="6"/>
  </r>
  <r>
    <x v="5"/>
    <x v="5"/>
    <d v="2018-07-18T00:00:00"/>
    <x v="1"/>
    <x v="1"/>
    <n v="18"/>
    <x v="5"/>
  </r>
  <r>
    <x v="5"/>
    <x v="5"/>
    <d v="2018-07-19T00:00:00"/>
    <x v="1"/>
    <x v="1"/>
    <n v="19"/>
    <x v="6"/>
  </r>
  <r>
    <x v="5"/>
    <x v="5"/>
    <d v="2018-07-24T00:00:00"/>
    <x v="1"/>
    <x v="1"/>
    <n v="24"/>
    <x v="1"/>
  </r>
  <r>
    <x v="5"/>
    <x v="5"/>
    <d v="2018-08-02T00:00:00"/>
    <x v="1"/>
    <x v="2"/>
    <n v="2"/>
    <x v="10"/>
  </r>
  <r>
    <x v="5"/>
    <x v="5"/>
    <d v="2018-08-07T00:00:00"/>
    <x v="1"/>
    <x v="2"/>
    <n v="7"/>
    <x v="4"/>
  </r>
  <r>
    <x v="5"/>
    <x v="5"/>
    <d v="2018-08-08T00:00:00"/>
    <x v="1"/>
    <x v="2"/>
    <n v="8"/>
    <x v="0"/>
  </r>
  <r>
    <x v="5"/>
    <x v="5"/>
    <d v="2018-08-09T00:00:00"/>
    <x v="1"/>
    <x v="2"/>
    <n v="9"/>
    <x v="5"/>
  </r>
  <r>
    <x v="5"/>
    <x v="5"/>
    <d v="2018-08-10T00:00:00"/>
    <x v="1"/>
    <x v="2"/>
    <n v="10"/>
    <x v="8"/>
  </r>
  <r>
    <x v="5"/>
    <x v="5"/>
    <d v="2018-08-11T00:00:00"/>
    <x v="1"/>
    <x v="2"/>
    <n v="11"/>
    <x v="6"/>
  </r>
  <r>
    <x v="5"/>
    <x v="5"/>
    <d v="2018-08-12T00:00:00"/>
    <x v="1"/>
    <x v="2"/>
    <n v="12"/>
    <x v="4"/>
  </r>
  <r>
    <x v="5"/>
    <x v="5"/>
    <d v="2018-08-13T00:00:00"/>
    <x v="1"/>
    <x v="2"/>
    <n v="13"/>
    <x v="9"/>
  </r>
  <r>
    <x v="5"/>
    <x v="5"/>
    <d v="2018-08-14T00:00:00"/>
    <x v="1"/>
    <x v="2"/>
    <n v="14"/>
    <x v="6"/>
  </r>
  <r>
    <x v="5"/>
    <x v="5"/>
    <d v="2018-08-15T00:00:00"/>
    <x v="1"/>
    <x v="2"/>
    <n v="15"/>
    <x v="8"/>
  </r>
  <r>
    <x v="5"/>
    <x v="5"/>
    <d v="2018-08-16T00:00:00"/>
    <x v="1"/>
    <x v="2"/>
    <n v="16"/>
    <x v="7"/>
  </r>
  <r>
    <x v="5"/>
    <x v="5"/>
    <d v="2018-08-17T00:00:00"/>
    <x v="1"/>
    <x v="2"/>
    <n v="17"/>
    <x v="16"/>
  </r>
  <r>
    <x v="5"/>
    <x v="5"/>
    <d v="2018-08-20T00:00:00"/>
    <x v="1"/>
    <x v="2"/>
    <n v="20"/>
    <x v="6"/>
  </r>
  <r>
    <x v="5"/>
    <x v="5"/>
    <d v="2018-08-24T00:00:00"/>
    <x v="1"/>
    <x v="2"/>
    <n v="24"/>
    <x v="10"/>
  </r>
  <r>
    <x v="6"/>
    <x v="6"/>
    <d v="2018-06-02T00:00:00"/>
    <x v="1"/>
    <x v="0"/>
    <n v="2"/>
    <x v="2"/>
  </r>
  <r>
    <x v="6"/>
    <x v="6"/>
    <d v="2018-06-11T00:00:00"/>
    <x v="1"/>
    <x v="0"/>
    <n v="11"/>
    <x v="1"/>
  </r>
  <r>
    <x v="6"/>
    <x v="6"/>
    <d v="2018-06-12T00:00:00"/>
    <x v="1"/>
    <x v="0"/>
    <n v="12"/>
    <x v="1"/>
  </r>
  <r>
    <x v="6"/>
    <x v="6"/>
    <d v="2018-06-13T00:00:00"/>
    <x v="1"/>
    <x v="0"/>
    <n v="13"/>
    <x v="7"/>
  </r>
  <r>
    <x v="6"/>
    <x v="6"/>
    <d v="2018-06-26T00:00:00"/>
    <x v="1"/>
    <x v="0"/>
    <n v="26"/>
    <x v="1"/>
  </r>
  <r>
    <x v="6"/>
    <x v="6"/>
    <d v="2018-06-27T00:00:00"/>
    <x v="1"/>
    <x v="0"/>
    <n v="27"/>
    <x v="6"/>
  </r>
  <r>
    <x v="6"/>
    <x v="6"/>
    <d v="2018-07-01T00:00:00"/>
    <x v="1"/>
    <x v="1"/>
    <n v="1"/>
    <x v="4"/>
  </r>
  <r>
    <x v="6"/>
    <x v="6"/>
    <d v="2018-07-06T00:00:00"/>
    <x v="1"/>
    <x v="1"/>
    <n v="6"/>
    <x v="9"/>
  </r>
  <r>
    <x v="6"/>
    <x v="6"/>
    <d v="2018-07-07T00:00:00"/>
    <x v="1"/>
    <x v="1"/>
    <n v="7"/>
    <x v="15"/>
  </r>
  <r>
    <x v="6"/>
    <x v="6"/>
    <d v="2018-07-09T00:00:00"/>
    <x v="1"/>
    <x v="1"/>
    <n v="9"/>
    <x v="0"/>
  </r>
  <r>
    <x v="6"/>
    <x v="6"/>
    <d v="2018-07-10T00:00:00"/>
    <x v="1"/>
    <x v="1"/>
    <n v="10"/>
    <x v="14"/>
  </r>
  <r>
    <x v="6"/>
    <x v="6"/>
    <d v="2018-07-11T00:00:00"/>
    <x v="1"/>
    <x v="1"/>
    <n v="11"/>
    <x v="1"/>
  </r>
  <r>
    <x v="6"/>
    <x v="6"/>
    <d v="2018-07-13T00:00:00"/>
    <x v="1"/>
    <x v="1"/>
    <n v="13"/>
    <x v="1"/>
  </r>
  <r>
    <x v="6"/>
    <x v="6"/>
    <d v="2018-07-14T00:00:00"/>
    <x v="1"/>
    <x v="1"/>
    <n v="14"/>
    <x v="10"/>
  </r>
  <r>
    <x v="6"/>
    <x v="6"/>
    <d v="2018-07-19T00:00:00"/>
    <x v="1"/>
    <x v="1"/>
    <n v="19"/>
    <x v="2"/>
  </r>
  <r>
    <x v="6"/>
    <x v="6"/>
    <d v="2018-07-21T00:00:00"/>
    <x v="1"/>
    <x v="1"/>
    <n v="21"/>
    <x v="4"/>
  </r>
  <r>
    <x v="6"/>
    <x v="6"/>
    <d v="2018-07-24T00:00:00"/>
    <x v="1"/>
    <x v="1"/>
    <n v="24"/>
    <x v="4"/>
  </r>
  <r>
    <x v="6"/>
    <x v="6"/>
    <d v="2018-07-31T00:00:00"/>
    <x v="1"/>
    <x v="1"/>
    <n v="31"/>
    <x v="0"/>
  </r>
  <r>
    <x v="6"/>
    <x v="6"/>
    <d v="2018-08-01T00:00:00"/>
    <x v="1"/>
    <x v="2"/>
    <n v="1"/>
    <x v="3"/>
  </r>
  <r>
    <x v="6"/>
    <x v="6"/>
    <d v="2018-08-02T00:00:00"/>
    <x v="1"/>
    <x v="2"/>
    <n v="2"/>
    <x v="10"/>
  </r>
  <r>
    <x v="6"/>
    <x v="6"/>
    <d v="2018-08-07T00:00:00"/>
    <x v="1"/>
    <x v="2"/>
    <n v="7"/>
    <x v="0"/>
  </r>
  <r>
    <x v="6"/>
    <x v="6"/>
    <d v="2018-08-08T00:00:00"/>
    <x v="1"/>
    <x v="2"/>
    <n v="8"/>
    <x v="0"/>
  </r>
  <r>
    <x v="6"/>
    <x v="6"/>
    <d v="2018-08-09T00:00:00"/>
    <x v="1"/>
    <x v="2"/>
    <n v="9"/>
    <x v="6"/>
  </r>
  <r>
    <x v="6"/>
    <x v="6"/>
    <d v="2018-08-10T00:00:00"/>
    <x v="1"/>
    <x v="2"/>
    <n v="10"/>
    <x v="3"/>
  </r>
  <r>
    <x v="6"/>
    <x v="6"/>
    <d v="2018-08-11T00:00:00"/>
    <x v="1"/>
    <x v="2"/>
    <n v="11"/>
    <x v="1"/>
  </r>
  <r>
    <x v="6"/>
    <x v="6"/>
    <d v="2018-08-15T00:00:00"/>
    <x v="1"/>
    <x v="2"/>
    <n v="15"/>
    <x v="4"/>
  </r>
  <r>
    <x v="6"/>
    <x v="6"/>
    <d v="2018-08-16T00:00:00"/>
    <x v="1"/>
    <x v="2"/>
    <n v="16"/>
    <x v="5"/>
  </r>
  <r>
    <x v="6"/>
    <x v="6"/>
    <d v="2018-08-24T00:00:00"/>
    <x v="1"/>
    <x v="2"/>
    <n v="24"/>
    <x v="6"/>
  </r>
  <r>
    <x v="6"/>
    <x v="6"/>
    <d v="2018-08-29T00:00:00"/>
    <x v="1"/>
    <x v="2"/>
    <n v="29"/>
    <x v="4"/>
  </r>
  <r>
    <x v="7"/>
    <x v="7"/>
    <d v="2018-06-02T00:00:00"/>
    <x v="1"/>
    <x v="0"/>
    <n v="2"/>
    <x v="2"/>
  </r>
  <r>
    <x v="7"/>
    <x v="7"/>
    <d v="2018-06-13T00:00:00"/>
    <x v="1"/>
    <x v="0"/>
    <n v="13"/>
    <x v="6"/>
  </r>
  <r>
    <x v="7"/>
    <x v="7"/>
    <d v="2018-07-11T00:00:00"/>
    <x v="1"/>
    <x v="1"/>
    <n v="11"/>
    <x v="4"/>
  </r>
  <r>
    <x v="7"/>
    <x v="7"/>
    <d v="2018-07-16T00:00:00"/>
    <x v="1"/>
    <x v="1"/>
    <n v="16"/>
    <x v="0"/>
  </r>
  <r>
    <x v="7"/>
    <x v="7"/>
    <d v="2018-07-17T00:00:00"/>
    <x v="1"/>
    <x v="1"/>
    <n v="17"/>
    <x v="1"/>
  </r>
  <r>
    <x v="7"/>
    <x v="7"/>
    <d v="2018-07-18T00:00:00"/>
    <x v="1"/>
    <x v="1"/>
    <n v="18"/>
    <x v="0"/>
  </r>
  <r>
    <x v="7"/>
    <x v="7"/>
    <d v="2018-08-02T00:00:00"/>
    <x v="1"/>
    <x v="2"/>
    <n v="2"/>
    <x v="16"/>
  </r>
  <r>
    <x v="1"/>
    <x v="1"/>
    <d v="2019-07-23T00:00:00"/>
    <x v="2"/>
    <x v="1"/>
    <n v="23"/>
    <x v="5"/>
  </r>
  <r>
    <x v="1"/>
    <x v="1"/>
    <d v="2019-07-31T00:00:00"/>
    <x v="2"/>
    <x v="1"/>
    <n v="31"/>
    <x v="2"/>
  </r>
  <r>
    <x v="1"/>
    <x v="1"/>
    <d v="2019-08-06T00:00:00"/>
    <x v="2"/>
    <x v="2"/>
    <n v="6"/>
    <x v="5"/>
  </r>
  <r>
    <x v="1"/>
    <x v="1"/>
    <d v="2019-08-07T00:00:00"/>
    <x v="2"/>
    <x v="2"/>
    <n v="7"/>
    <x v="11"/>
  </r>
  <r>
    <x v="1"/>
    <x v="1"/>
    <d v="2019-08-16T00:00:00"/>
    <x v="2"/>
    <x v="2"/>
    <n v="16"/>
    <x v="0"/>
  </r>
  <r>
    <x v="1"/>
    <x v="1"/>
    <d v="2019-08-21T00:00:00"/>
    <x v="2"/>
    <x v="2"/>
    <n v="21"/>
    <x v="1"/>
  </r>
  <r>
    <x v="2"/>
    <x v="2"/>
    <d v="2019-08-06T00:00:00"/>
    <x v="2"/>
    <x v="2"/>
    <n v="6"/>
    <x v="4"/>
  </r>
  <r>
    <x v="8"/>
    <x v="8"/>
    <d v="2019-06-05T00:00:00"/>
    <x v="2"/>
    <x v="0"/>
    <n v="5"/>
    <x v="0"/>
  </r>
  <r>
    <x v="8"/>
    <x v="8"/>
    <d v="2019-07-24T00:00:00"/>
    <x v="2"/>
    <x v="1"/>
    <n v="24"/>
    <x v="2"/>
  </r>
  <r>
    <x v="3"/>
    <x v="3"/>
    <d v="2019-07-21T00:00:00"/>
    <x v="2"/>
    <x v="1"/>
    <n v="21"/>
    <x v="1"/>
  </r>
  <r>
    <x v="3"/>
    <x v="3"/>
    <d v="2019-07-22T00:00:00"/>
    <x v="2"/>
    <x v="1"/>
    <n v="22"/>
    <x v="0"/>
  </r>
  <r>
    <x v="3"/>
    <x v="3"/>
    <d v="2019-07-23T00:00:00"/>
    <x v="2"/>
    <x v="1"/>
    <n v="23"/>
    <x v="10"/>
  </r>
  <r>
    <x v="3"/>
    <x v="3"/>
    <d v="2019-07-31T00:00:00"/>
    <x v="2"/>
    <x v="1"/>
    <n v="31"/>
    <x v="8"/>
  </r>
  <r>
    <x v="3"/>
    <x v="3"/>
    <d v="2019-08-06T00:00:00"/>
    <x v="2"/>
    <x v="2"/>
    <n v="6"/>
    <x v="4"/>
  </r>
  <r>
    <x v="3"/>
    <x v="3"/>
    <d v="2019-08-07T00:00:00"/>
    <x v="2"/>
    <x v="2"/>
    <n v="7"/>
    <x v="17"/>
  </r>
  <r>
    <x v="3"/>
    <x v="3"/>
    <d v="2019-08-08T00:00:00"/>
    <x v="2"/>
    <x v="2"/>
    <n v="8"/>
    <x v="1"/>
  </r>
  <r>
    <x v="3"/>
    <x v="3"/>
    <d v="2019-08-16T00:00:00"/>
    <x v="2"/>
    <x v="2"/>
    <n v="16"/>
    <x v="18"/>
  </r>
  <r>
    <x v="3"/>
    <x v="3"/>
    <d v="2019-08-21T00:00:00"/>
    <x v="2"/>
    <x v="2"/>
    <n v="21"/>
    <x v="5"/>
  </r>
  <r>
    <x v="3"/>
    <x v="3"/>
    <d v="2019-08-30T00:00:00"/>
    <x v="2"/>
    <x v="2"/>
    <n v="30"/>
    <x v="6"/>
  </r>
  <r>
    <x v="4"/>
    <x v="4"/>
    <d v="2019-06-05T00:00:00"/>
    <x v="2"/>
    <x v="0"/>
    <n v="5"/>
    <x v="1"/>
  </r>
  <r>
    <x v="4"/>
    <x v="4"/>
    <d v="2019-06-06T00:00:00"/>
    <x v="2"/>
    <x v="0"/>
    <n v="6"/>
    <x v="4"/>
  </r>
  <r>
    <x v="4"/>
    <x v="4"/>
    <d v="2019-06-27T00:00:00"/>
    <x v="2"/>
    <x v="0"/>
    <n v="27"/>
    <x v="5"/>
  </r>
  <r>
    <x v="4"/>
    <x v="4"/>
    <d v="2019-07-19T00:00:00"/>
    <x v="2"/>
    <x v="1"/>
    <n v="19"/>
    <x v="6"/>
  </r>
  <r>
    <x v="4"/>
    <x v="4"/>
    <d v="2019-07-24T00:00:00"/>
    <x v="2"/>
    <x v="1"/>
    <n v="24"/>
    <x v="0"/>
  </r>
  <r>
    <x v="4"/>
    <x v="4"/>
    <d v="2019-08-06T00:00:00"/>
    <x v="2"/>
    <x v="2"/>
    <n v="6"/>
    <x v="0"/>
  </r>
  <r>
    <x v="4"/>
    <x v="4"/>
    <d v="2019-08-07T00:00:00"/>
    <x v="2"/>
    <x v="2"/>
    <n v="7"/>
    <x v="1"/>
  </r>
  <r>
    <x v="4"/>
    <x v="4"/>
    <d v="2019-08-18T00:00:00"/>
    <x v="2"/>
    <x v="2"/>
    <n v="18"/>
    <x v="1"/>
  </r>
  <r>
    <x v="4"/>
    <x v="4"/>
    <d v="2019-08-19T00:00:00"/>
    <x v="2"/>
    <x v="2"/>
    <n v="19"/>
    <x v="4"/>
  </r>
  <r>
    <x v="5"/>
    <x v="5"/>
    <d v="2019-06-05T00:00:00"/>
    <x v="2"/>
    <x v="0"/>
    <n v="5"/>
    <x v="0"/>
  </r>
  <r>
    <x v="5"/>
    <x v="5"/>
    <d v="2019-06-06T00:00:00"/>
    <x v="2"/>
    <x v="0"/>
    <n v="6"/>
    <x v="1"/>
  </r>
  <r>
    <x v="5"/>
    <x v="5"/>
    <d v="2019-06-27T00:00:00"/>
    <x v="2"/>
    <x v="0"/>
    <n v="27"/>
    <x v="5"/>
  </r>
  <r>
    <x v="5"/>
    <x v="5"/>
    <d v="2019-07-10T00:00:00"/>
    <x v="2"/>
    <x v="1"/>
    <n v="10"/>
    <x v="4"/>
  </r>
  <r>
    <x v="5"/>
    <x v="5"/>
    <d v="2019-07-13T00:00:00"/>
    <x v="2"/>
    <x v="1"/>
    <n v="13"/>
    <x v="1"/>
  </r>
  <r>
    <x v="5"/>
    <x v="5"/>
    <d v="2019-07-17T00:00:00"/>
    <x v="2"/>
    <x v="1"/>
    <n v="17"/>
    <x v="1"/>
  </r>
  <r>
    <x v="5"/>
    <x v="5"/>
    <d v="2019-07-18T00:00:00"/>
    <x v="2"/>
    <x v="1"/>
    <n v="18"/>
    <x v="0"/>
  </r>
  <r>
    <x v="5"/>
    <x v="5"/>
    <d v="2019-07-19T00:00:00"/>
    <x v="2"/>
    <x v="1"/>
    <n v="19"/>
    <x v="12"/>
  </r>
  <r>
    <x v="5"/>
    <x v="5"/>
    <d v="2019-07-21T00:00:00"/>
    <x v="2"/>
    <x v="1"/>
    <n v="21"/>
    <x v="4"/>
  </r>
  <r>
    <x v="5"/>
    <x v="5"/>
    <d v="2019-07-23T00:00:00"/>
    <x v="2"/>
    <x v="1"/>
    <n v="23"/>
    <x v="3"/>
  </r>
  <r>
    <x v="5"/>
    <x v="5"/>
    <d v="2019-07-31T00:00:00"/>
    <x v="2"/>
    <x v="1"/>
    <n v="31"/>
    <x v="2"/>
  </r>
  <r>
    <x v="5"/>
    <x v="5"/>
    <d v="2019-08-06T00:00:00"/>
    <x v="2"/>
    <x v="2"/>
    <n v="6"/>
    <x v="5"/>
  </r>
  <r>
    <x v="5"/>
    <x v="5"/>
    <d v="2019-08-07T00:00:00"/>
    <x v="2"/>
    <x v="2"/>
    <n v="7"/>
    <x v="2"/>
  </r>
  <r>
    <x v="5"/>
    <x v="5"/>
    <d v="2019-08-18T00:00:00"/>
    <x v="2"/>
    <x v="2"/>
    <n v="18"/>
    <x v="3"/>
  </r>
  <r>
    <x v="5"/>
    <x v="5"/>
    <d v="2019-08-21T00:00:00"/>
    <x v="2"/>
    <x v="2"/>
    <n v="21"/>
    <x v="4"/>
  </r>
  <r>
    <x v="5"/>
    <x v="5"/>
    <d v="2019-08-30T00:00:00"/>
    <x v="2"/>
    <x v="2"/>
    <n v="30"/>
    <x v="1"/>
  </r>
  <r>
    <x v="6"/>
    <x v="6"/>
    <d v="2019-06-06T00:00:00"/>
    <x v="2"/>
    <x v="0"/>
    <n v="6"/>
    <x v="1"/>
  </r>
  <r>
    <x v="6"/>
    <x v="6"/>
    <d v="2019-07-03T00:00:00"/>
    <x v="2"/>
    <x v="1"/>
    <n v="3"/>
    <x v="12"/>
  </r>
  <r>
    <x v="6"/>
    <x v="6"/>
    <d v="2019-07-19T00:00:00"/>
    <x v="2"/>
    <x v="1"/>
    <n v="19"/>
    <x v="2"/>
  </r>
  <r>
    <x v="6"/>
    <x v="6"/>
    <d v="2019-08-06T00:00:00"/>
    <x v="2"/>
    <x v="2"/>
    <n v="6"/>
    <x v="0"/>
  </r>
  <r>
    <x v="0"/>
    <x v="0"/>
    <d v="2017-07-24T00:00:00"/>
    <x v="3"/>
    <x v="1"/>
    <n v="24"/>
    <x v="1"/>
  </r>
  <r>
    <x v="1"/>
    <x v="1"/>
    <d v="2017-06-06T00:00:00"/>
    <x v="3"/>
    <x v="0"/>
    <n v="6"/>
    <x v="4"/>
  </r>
  <r>
    <x v="1"/>
    <x v="1"/>
    <d v="2017-07-05T00:00:00"/>
    <x v="3"/>
    <x v="1"/>
    <n v="5"/>
    <x v="4"/>
  </r>
  <r>
    <x v="1"/>
    <x v="1"/>
    <d v="2017-07-06T00:00:00"/>
    <x v="3"/>
    <x v="1"/>
    <n v="6"/>
    <x v="3"/>
  </r>
  <r>
    <x v="1"/>
    <x v="1"/>
    <d v="2017-07-07T00:00:00"/>
    <x v="3"/>
    <x v="1"/>
    <n v="7"/>
    <x v="3"/>
  </r>
  <r>
    <x v="1"/>
    <x v="1"/>
    <d v="2017-07-08T00:00:00"/>
    <x v="3"/>
    <x v="1"/>
    <n v="8"/>
    <x v="0"/>
  </r>
  <r>
    <x v="1"/>
    <x v="1"/>
    <d v="2017-07-20T00:00:00"/>
    <x v="3"/>
    <x v="1"/>
    <n v="20"/>
    <x v="1"/>
  </r>
  <r>
    <x v="1"/>
    <x v="1"/>
    <d v="2017-07-22T00:00:00"/>
    <x v="3"/>
    <x v="1"/>
    <n v="22"/>
    <x v="2"/>
  </r>
  <r>
    <x v="1"/>
    <x v="1"/>
    <d v="2017-07-24T00:00:00"/>
    <x v="3"/>
    <x v="1"/>
    <n v="24"/>
    <x v="4"/>
  </r>
  <r>
    <x v="2"/>
    <x v="2"/>
    <d v="2017-07-06T00:00:00"/>
    <x v="3"/>
    <x v="1"/>
    <n v="6"/>
    <x v="3"/>
  </r>
  <r>
    <x v="2"/>
    <x v="2"/>
    <d v="2017-07-10T00:00:00"/>
    <x v="3"/>
    <x v="1"/>
    <n v="10"/>
    <x v="6"/>
  </r>
  <r>
    <x v="8"/>
    <x v="8"/>
    <d v="2017-07-01T00:00:00"/>
    <x v="3"/>
    <x v="1"/>
    <n v="1"/>
    <x v="0"/>
  </r>
  <r>
    <x v="8"/>
    <x v="8"/>
    <d v="2017-07-05T00:00:00"/>
    <x v="3"/>
    <x v="1"/>
    <n v="5"/>
    <x v="2"/>
  </r>
  <r>
    <x v="8"/>
    <x v="8"/>
    <d v="2017-07-13T00:00:00"/>
    <x v="3"/>
    <x v="1"/>
    <n v="13"/>
    <x v="0"/>
  </r>
  <r>
    <x v="8"/>
    <x v="8"/>
    <d v="2017-07-14T00:00:00"/>
    <x v="3"/>
    <x v="1"/>
    <n v="14"/>
    <x v="6"/>
  </r>
  <r>
    <x v="8"/>
    <x v="8"/>
    <d v="2017-07-23T00:00:00"/>
    <x v="3"/>
    <x v="1"/>
    <n v="23"/>
    <x v="6"/>
  </r>
  <r>
    <x v="8"/>
    <x v="8"/>
    <d v="2017-07-27T00:00:00"/>
    <x v="3"/>
    <x v="1"/>
    <n v="27"/>
    <x v="2"/>
  </r>
  <r>
    <x v="8"/>
    <x v="8"/>
    <d v="2017-08-04T00:00:00"/>
    <x v="3"/>
    <x v="2"/>
    <n v="4"/>
    <x v="8"/>
  </r>
  <r>
    <x v="8"/>
    <x v="8"/>
    <d v="2017-08-22T00:00:00"/>
    <x v="3"/>
    <x v="2"/>
    <n v="22"/>
    <x v="2"/>
  </r>
  <r>
    <x v="3"/>
    <x v="3"/>
    <d v="2017-06-24T00:00:00"/>
    <x v="3"/>
    <x v="0"/>
    <n v="24"/>
    <x v="1"/>
  </r>
  <r>
    <x v="3"/>
    <x v="3"/>
    <d v="2017-06-30T00:00:00"/>
    <x v="3"/>
    <x v="0"/>
    <n v="30"/>
    <x v="4"/>
  </r>
  <r>
    <x v="3"/>
    <x v="3"/>
    <d v="2017-07-01T00:00:00"/>
    <x v="3"/>
    <x v="1"/>
    <n v="1"/>
    <x v="1"/>
  </r>
  <r>
    <x v="3"/>
    <x v="3"/>
    <d v="2017-07-05T00:00:00"/>
    <x v="3"/>
    <x v="1"/>
    <n v="5"/>
    <x v="3"/>
  </r>
  <r>
    <x v="3"/>
    <x v="3"/>
    <d v="2017-07-06T00:00:00"/>
    <x v="3"/>
    <x v="1"/>
    <n v="6"/>
    <x v="6"/>
  </r>
  <r>
    <x v="3"/>
    <x v="3"/>
    <d v="2017-07-07T00:00:00"/>
    <x v="3"/>
    <x v="1"/>
    <n v="7"/>
    <x v="8"/>
  </r>
  <r>
    <x v="3"/>
    <x v="3"/>
    <d v="2017-07-08T00:00:00"/>
    <x v="3"/>
    <x v="1"/>
    <n v="8"/>
    <x v="6"/>
  </r>
  <r>
    <x v="3"/>
    <x v="3"/>
    <d v="2017-07-11T00:00:00"/>
    <x v="3"/>
    <x v="1"/>
    <n v="11"/>
    <x v="1"/>
  </r>
  <r>
    <x v="3"/>
    <x v="3"/>
    <d v="2017-07-17T00:00:00"/>
    <x v="3"/>
    <x v="1"/>
    <n v="17"/>
    <x v="1"/>
  </r>
  <r>
    <x v="3"/>
    <x v="3"/>
    <d v="2017-07-18T00:00:00"/>
    <x v="3"/>
    <x v="1"/>
    <n v="18"/>
    <x v="4"/>
  </r>
  <r>
    <x v="3"/>
    <x v="3"/>
    <d v="2017-07-20T00:00:00"/>
    <x v="3"/>
    <x v="1"/>
    <n v="20"/>
    <x v="5"/>
  </r>
  <r>
    <x v="3"/>
    <x v="3"/>
    <d v="2017-07-22T00:00:00"/>
    <x v="3"/>
    <x v="1"/>
    <n v="22"/>
    <x v="4"/>
  </r>
  <r>
    <x v="3"/>
    <x v="3"/>
    <d v="2017-07-24T00:00:00"/>
    <x v="3"/>
    <x v="1"/>
    <n v="24"/>
    <x v="6"/>
  </r>
  <r>
    <x v="3"/>
    <x v="3"/>
    <d v="2017-07-26T00:00:00"/>
    <x v="3"/>
    <x v="1"/>
    <n v="26"/>
    <x v="1"/>
  </r>
  <r>
    <x v="3"/>
    <x v="3"/>
    <d v="2017-07-27T00:00:00"/>
    <x v="3"/>
    <x v="1"/>
    <n v="27"/>
    <x v="2"/>
  </r>
  <r>
    <x v="3"/>
    <x v="3"/>
    <d v="2017-08-27T00:00:00"/>
    <x v="3"/>
    <x v="2"/>
    <n v="27"/>
    <x v="1"/>
  </r>
  <r>
    <x v="3"/>
    <x v="3"/>
    <d v="2017-08-28T00:00:00"/>
    <x v="3"/>
    <x v="2"/>
    <n v="28"/>
    <x v="2"/>
  </r>
  <r>
    <x v="4"/>
    <x v="4"/>
    <d v="2017-06-07T00:00:00"/>
    <x v="3"/>
    <x v="0"/>
    <n v="7"/>
    <x v="4"/>
  </r>
  <r>
    <x v="4"/>
    <x v="4"/>
    <d v="2017-06-08T00:00:00"/>
    <x v="3"/>
    <x v="0"/>
    <n v="8"/>
    <x v="2"/>
  </r>
  <r>
    <x v="4"/>
    <x v="4"/>
    <d v="2017-06-15T00:00:00"/>
    <x v="3"/>
    <x v="0"/>
    <n v="15"/>
    <x v="4"/>
  </r>
  <r>
    <x v="4"/>
    <x v="4"/>
    <d v="2017-07-01T00:00:00"/>
    <x v="3"/>
    <x v="1"/>
    <n v="1"/>
    <x v="5"/>
  </r>
  <r>
    <x v="4"/>
    <x v="4"/>
    <d v="2017-07-02T00:00:00"/>
    <x v="3"/>
    <x v="1"/>
    <n v="2"/>
    <x v="6"/>
  </r>
  <r>
    <x v="4"/>
    <x v="4"/>
    <d v="2017-07-05T00:00:00"/>
    <x v="3"/>
    <x v="1"/>
    <n v="5"/>
    <x v="5"/>
  </r>
  <r>
    <x v="4"/>
    <x v="4"/>
    <d v="2017-07-13T00:00:00"/>
    <x v="3"/>
    <x v="1"/>
    <n v="13"/>
    <x v="0"/>
  </r>
  <r>
    <x v="4"/>
    <x v="4"/>
    <d v="2017-07-14T00:00:00"/>
    <x v="3"/>
    <x v="1"/>
    <n v="14"/>
    <x v="6"/>
  </r>
  <r>
    <x v="4"/>
    <x v="4"/>
    <d v="2017-07-20T00:00:00"/>
    <x v="3"/>
    <x v="1"/>
    <n v="20"/>
    <x v="2"/>
  </r>
  <r>
    <x v="4"/>
    <x v="4"/>
    <d v="2017-07-23T00:00:00"/>
    <x v="3"/>
    <x v="1"/>
    <n v="23"/>
    <x v="16"/>
  </r>
  <r>
    <x v="4"/>
    <x v="4"/>
    <d v="2017-07-24T00:00:00"/>
    <x v="3"/>
    <x v="1"/>
    <n v="24"/>
    <x v="3"/>
  </r>
  <r>
    <x v="4"/>
    <x v="4"/>
    <d v="2017-07-27T00:00:00"/>
    <x v="3"/>
    <x v="1"/>
    <n v="27"/>
    <x v="5"/>
  </r>
  <r>
    <x v="4"/>
    <x v="4"/>
    <d v="2017-08-18T00:00:00"/>
    <x v="3"/>
    <x v="2"/>
    <n v="18"/>
    <x v="2"/>
  </r>
  <r>
    <x v="4"/>
    <x v="4"/>
    <d v="2017-08-22T00:00:00"/>
    <x v="3"/>
    <x v="2"/>
    <n v="22"/>
    <x v="6"/>
  </r>
  <r>
    <x v="4"/>
    <x v="4"/>
    <d v="2017-08-28T00:00:00"/>
    <x v="3"/>
    <x v="2"/>
    <n v="28"/>
    <x v="0"/>
  </r>
  <r>
    <x v="4"/>
    <x v="4"/>
    <d v="2017-08-29T00:00:00"/>
    <x v="3"/>
    <x v="2"/>
    <n v="29"/>
    <x v="4"/>
  </r>
  <r>
    <x v="5"/>
    <x v="5"/>
    <d v="2017-06-04T00:00:00"/>
    <x v="3"/>
    <x v="0"/>
    <n v="4"/>
    <x v="2"/>
  </r>
  <r>
    <x v="5"/>
    <x v="5"/>
    <d v="2017-06-07T00:00:00"/>
    <x v="3"/>
    <x v="0"/>
    <n v="7"/>
    <x v="6"/>
  </r>
  <r>
    <x v="5"/>
    <x v="5"/>
    <d v="2017-06-08T00:00:00"/>
    <x v="3"/>
    <x v="0"/>
    <n v="8"/>
    <x v="6"/>
  </r>
  <r>
    <x v="5"/>
    <x v="5"/>
    <d v="2017-06-15T00:00:00"/>
    <x v="3"/>
    <x v="0"/>
    <n v="15"/>
    <x v="2"/>
  </r>
  <r>
    <x v="5"/>
    <x v="5"/>
    <d v="2017-06-26T00:00:00"/>
    <x v="3"/>
    <x v="0"/>
    <n v="26"/>
    <x v="1"/>
  </r>
  <r>
    <x v="5"/>
    <x v="5"/>
    <d v="2017-07-23T00:00:00"/>
    <x v="3"/>
    <x v="1"/>
    <n v="23"/>
    <x v="4"/>
  </r>
  <r>
    <x v="5"/>
    <x v="5"/>
    <d v="2017-07-24T00:00:00"/>
    <x v="3"/>
    <x v="1"/>
    <n v="24"/>
    <x v="8"/>
  </r>
  <r>
    <x v="5"/>
    <x v="5"/>
    <d v="2017-07-27T00:00:00"/>
    <x v="3"/>
    <x v="1"/>
    <n v="27"/>
    <x v="7"/>
  </r>
  <r>
    <x v="5"/>
    <x v="5"/>
    <d v="2017-08-05T00:00:00"/>
    <x v="3"/>
    <x v="2"/>
    <n v="5"/>
    <x v="1"/>
  </r>
  <r>
    <x v="5"/>
    <x v="5"/>
    <d v="2017-08-18T00:00:00"/>
    <x v="3"/>
    <x v="2"/>
    <n v="18"/>
    <x v="16"/>
  </r>
  <r>
    <x v="5"/>
    <x v="5"/>
    <d v="2017-08-22T00:00:00"/>
    <x v="3"/>
    <x v="2"/>
    <n v="22"/>
    <x v="6"/>
  </r>
  <r>
    <x v="5"/>
    <x v="5"/>
    <d v="2017-08-27T00:00:00"/>
    <x v="3"/>
    <x v="2"/>
    <n v="27"/>
    <x v="1"/>
  </r>
  <r>
    <x v="5"/>
    <x v="5"/>
    <d v="2017-08-28T00:00:00"/>
    <x v="3"/>
    <x v="2"/>
    <n v="28"/>
    <x v="0"/>
  </r>
  <r>
    <x v="5"/>
    <x v="5"/>
    <d v="2017-08-29T00:00:00"/>
    <x v="3"/>
    <x v="2"/>
    <n v="29"/>
    <x v="6"/>
  </r>
  <r>
    <x v="6"/>
    <x v="6"/>
    <d v="2017-06-01T00:00:00"/>
    <x v="3"/>
    <x v="0"/>
    <n v="1"/>
    <x v="4"/>
  </r>
  <r>
    <x v="6"/>
    <x v="6"/>
    <d v="2017-06-04T00:00:00"/>
    <x v="3"/>
    <x v="0"/>
    <n v="4"/>
    <x v="4"/>
  </r>
  <r>
    <x v="6"/>
    <x v="6"/>
    <d v="2017-06-08T00:00:00"/>
    <x v="3"/>
    <x v="0"/>
    <n v="8"/>
    <x v="3"/>
  </r>
  <r>
    <x v="6"/>
    <x v="6"/>
    <d v="2017-07-01T00:00:00"/>
    <x v="3"/>
    <x v="1"/>
    <n v="1"/>
    <x v="0"/>
  </r>
  <r>
    <x v="6"/>
    <x v="6"/>
    <d v="2017-07-05T00:00:00"/>
    <x v="3"/>
    <x v="1"/>
    <n v="5"/>
    <x v="8"/>
  </r>
  <r>
    <x v="6"/>
    <x v="6"/>
    <d v="2017-07-13T00:00:00"/>
    <x v="3"/>
    <x v="1"/>
    <n v="13"/>
    <x v="0"/>
  </r>
  <r>
    <x v="6"/>
    <x v="6"/>
    <d v="2017-07-14T00:00:00"/>
    <x v="3"/>
    <x v="1"/>
    <n v="14"/>
    <x v="5"/>
  </r>
  <r>
    <x v="6"/>
    <x v="6"/>
    <d v="2017-07-20T00:00:00"/>
    <x v="3"/>
    <x v="1"/>
    <n v="20"/>
    <x v="5"/>
  </r>
  <r>
    <x v="6"/>
    <x v="6"/>
    <d v="2017-07-23T00:00:00"/>
    <x v="3"/>
    <x v="1"/>
    <n v="23"/>
    <x v="5"/>
  </r>
  <r>
    <x v="6"/>
    <x v="6"/>
    <d v="2017-08-28T00:00:00"/>
    <x v="3"/>
    <x v="2"/>
    <n v="28"/>
    <x v="1"/>
  </r>
  <r>
    <x v="6"/>
    <x v="6"/>
    <d v="2017-08-30T00:00:00"/>
    <x v="3"/>
    <x v="2"/>
    <n v="30"/>
    <x v="3"/>
  </r>
  <r>
    <x v="7"/>
    <x v="7"/>
    <d v="2017-06-09T00:00:00"/>
    <x v="3"/>
    <x v="0"/>
    <n v="9"/>
    <x v="4"/>
  </r>
  <r>
    <x v="7"/>
    <x v="7"/>
    <d v="2017-07-01T00:00:00"/>
    <x v="3"/>
    <x v="1"/>
    <n v="1"/>
    <x v="4"/>
  </r>
  <r>
    <x v="7"/>
    <x v="7"/>
    <d v="2017-07-02T00:00:00"/>
    <x v="3"/>
    <x v="1"/>
    <n v="2"/>
    <x v="0"/>
  </r>
  <r>
    <x v="7"/>
    <x v="7"/>
    <d v="2017-07-05T00:00:00"/>
    <x v="3"/>
    <x v="1"/>
    <n v="5"/>
    <x v="6"/>
  </r>
  <r>
    <x v="7"/>
    <x v="7"/>
    <d v="2017-07-20T00:00:00"/>
    <x v="3"/>
    <x v="1"/>
    <n v="20"/>
    <x v="3"/>
  </r>
  <r>
    <x v="7"/>
    <x v="7"/>
    <d v="2017-07-22T00:00:00"/>
    <x v="3"/>
    <x v="1"/>
    <n v="22"/>
    <x v="0"/>
  </r>
  <r>
    <x v="7"/>
    <x v="7"/>
    <d v="2017-07-23T00:00:00"/>
    <x v="3"/>
    <x v="1"/>
    <n v="23"/>
    <x v="5"/>
  </r>
  <r>
    <x v="7"/>
    <x v="7"/>
    <d v="2017-08-30T00:00:00"/>
    <x v="3"/>
    <x v="2"/>
    <n v="30"/>
    <x v="0"/>
  </r>
  <r>
    <x v="0"/>
    <x v="0"/>
    <d v="2022-06-15T00:00:00"/>
    <x v="4"/>
    <x v="0"/>
    <n v="15"/>
    <x v="1"/>
  </r>
  <r>
    <x v="0"/>
    <x v="0"/>
    <d v="2022-06-16T00:00:00"/>
    <x v="4"/>
    <x v="0"/>
    <n v="16"/>
    <x v="3"/>
  </r>
  <r>
    <x v="0"/>
    <x v="0"/>
    <d v="2022-06-22T00:00:00"/>
    <x v="4"/>
    <x v="0"/>
    <n v="22"/>
    <x v="4"/>
  </r>
  <r>
    <x v="0"/>
    <x v="0"/>
    <d v="2022-06-23T00:00:00"/>
    <x v="4"/>
    <x v="0"/>
    <n v="23"/>
    <x v="4"/>
  </r>
  <r>
    <x v="0"/>
    <x v="0"/>
    <d v="2022-07-12T00:00:00"/>
    <x v="4"/>
    <x v="1"/>
    <n v="12"/>
    <x v="3"/>
  </r>
  <r>
    <x v="0"/>
    <x v="0"/>
    <d v="2022-07-15T00:00:00"/>
    <x v="4"/>
    <x v="1"/>
    <n v="15"/>
    <x v="1"/>
  </r>
  <r>
    <x v="0"/>
    <x v="0"/>
    <d v="2022-07-17T00:00:00"/>
    <x v="4"/>
    <x v="1"/>
    <n v="17"/>
    <x v="4"/>
  </r>
  <r>
    <x v="0"/>
    <x v="0"/>
    <d v="2022-07-20T00:00:00"/>
    <x v="4"/>
    <x v="1"/>
    <n v="20"/>
    <x v="0"/>
  </r>
  <r>
    <x v="0"/>
    <x v="0"/>
    <d v="2022-07-22T00:00:00"/>
    <x v="4"/>
    <x v="1"/>
    <n v="22"/>
    <x v="5"/>
  </r>
  <r>
    <x v="0"/>
    <x v="0"/>
    <d v="2022-07-27T00:00:00"/>
    <x v="4"/>
    <x v="1"/>
    <n v="27"/>
    <x v="0"/>
  </r>
  <r>
    <x v="0"/>
    <x v="0"/>
    <d v="2022-08-04T00:00:00"/>
    <x v="4"/>
    <x v="2"/>
    <n v="4"/>
    <x v="6"/>
  </r>
  <r>
    <x v="0"/>
    <x v="0"/>
    <d v="2022-08-05T00:00:00"/>
    <x v="4"/>
    <x v="2"/>
    <n v="5"/>
    <x v="4"/>
  </r>
  <r>
    <x v="0"/>
    <x v="0"/>
    <d v="2022-08-09T00:00:00"/>
    <x v="4"/>
    <x v="2"/>
    <n v="9"/>
    <x v="5"/>
  </r>
  <r>
    <x v="0"/>
    <x v="0"/>
    <d v="2022-08-10T00:00:00"/>
    <x v="4"/>
    <x v="2"/>
    <n v="10"/>
    <x v="1"/>
  </r>
  <r>
    <x v="0"/>
    <x v="0"/>
    <d v="2022-08-11T00:00:00"/>
    <x v="4"/>
    <x v="2"/>
    <n v="11"/>
    <x v="8"/>
  </r>
  <r>
    <x v="0"/>
    <x v="0"/>
    <d v="2022-08-13T00:00:00"/>
    <x v="4"/>
    <x v="2"/>
    <n v="13"/>
    <x v="6"/>
  </r>
  <r>
    <x v="0"/>
    <x v="0"/>
    <d v="2022-08-17T00:00:00"/>
    <x v="4"/>
    <x v="2"/>
    <n v="17"/>
    <x v="1"/>
  </r>
  <r>
    <x v="0"/>
    <x v="0"/>
    <d v="2022-08-24T00:00:00"/>
    <x v="4"/>
    <x v="2"/>
    <n v="24"/>
    <x v="5"/>
  </r>
  <r>
    <x v="1"/>
    <x v="1"/>
    <d v="2022-06-15T00:00:00"/>
    <x v="4"/>
    <x v="0"/>
    <n v="15"/>
    <x v="6"/>
  </r>
  <r>
    <x v="1"/>
    <x v="1"/>
    <d v="2022-06-16T00:00:00"/>
    <x v="4"/>
    <x v="0"/>
    <n v="16"/>
    <x v="5"/>
  </r>
  <r>
    <x v="1"/>
    <x v="1"/>
    <d v="2022-06-22T00:00:00"/>
    <x v="4"/>
    <x v="0"/>
    <n v="22"/>
    <x v="2"/>
  </r>
  <r>
    <x v="1"/>
    <x v="1"/>
    <d v="2022-06-23T00:00:00"/>
    <x v="4"/>
    <x v="0"/>
    <n v="23"/>
    <x v="1"/>
  </r>
  <r>
    <x v="1"/>
    <x v="1"/>
    <d v="2022-07-20T00:00:00"/>
    <x v="4"/>
    <x v="1"/>
    <n v="20"/>
    <x v="2"/>
  </r>
  <r>
    <x v="1"/>
    <x v="1"/>
    <d v="2022-07-22T00:00:00"/>
    <x v="4"/>
    <x v="1"/>
    <n v="22"/>
    <x v="2"/>
  </r>
  <r>
    <x v="1"/>
    <x v="1"/>
    <d v="2022-07-26T00:00:00"/>
    <x v="4"/>
    <x v="1"/>
    <n v="26"/>
    <x v="0"/>
  </r>
  <r>
    <x v="1"/>
    <x v="1"/>
    <d v="2022-07-27T00:00:00"/>
    <x v="4"/>
    <x v="1"/>
    <n v="27"/>
    <x v="12"/>
  </r>
  <r>
    <x v="1"/>
    <x v="1"/>
    <d v="2022-08-11T00:00:00"/>
    <x v="4"/>
    <x v="2"/>
    <n v="11"/>
    <x v="0"/>
  </r>
  <r>
    <x v="1"/>
    <x v="1"/>
    <d v="2022-08-12T00:00:00"/>
    <x v="4"/>
    <x v="2"/>
    <n v="12"/>
    <x v="4"/>
  </r>
  <r>
    <x v="1"/>
    <x v="1"/>
    <d v="2022-08-17T00:00:00"/>
    <x v="4"/>
    <x v="2"/>
    <n v="17"/>
    <x v="4"/>
  </r>
  <r>
    <x v="1"/>
    <x v="1"/>
    <d v="2022-08-24T00:00:00"/>
    <x v="4"/>
    <x v="2"/>
    <n v="24"/>
    <x v="1"/>
  </r>
  <r>
    <x v="2"/>
    <x v="2"/>
    <d v="2022-06-15T00:00:00"/>
    <x v="4"/>
    <x v="0"/>
    <n v="15"/>
    <x v="1"/>
  </r>
  <r>
    <x v="2"/>
    <x v="2"/>
    <d v="2022-07-17T00:00:00"/>
    <x v="4"/>
    <x v="1"/>
    <n v="17"/>
    <x v="4"/>
  </r>
  <r>
    <x v="2"/>
    <x v="2"/>
    <d v="2022-07-19T00:00:00"/>
    <x v="4"/>
    <x v="1"/>
    <n v="19"/>
    <x v="4"/>
  </r>
  <r>
    <x v="2"/>
    <x v="2"/>
    <d v="2022-07-22T00:00:00"/>
    <x v="4"/>
    <x v="1"/>
    <n v="22"/>
    <x v="1"/>
  </r>
  <r>
    <x v="2"/>
    <x v="2"/>
    <d v="2022-07-27T00:00:00"/>
    <x v="4"/>
    <x v="1"/>
    <n v="27"/>
    <x v="4"/>
  </r>
  <r>
    <x v="2"/>
    <x v="2"/>
    <d v="2022-08-12T00:00:00"/>
    <x v="4"/>
    <x v="2"/>
    <n v="12"/>
    <x v="4"/>
  </r>
  <r>
    <x v="8"/>
    <x v="8"/>
    <d v="2022-06-13T00:00:00"/>
    <x v="4"/>
    <x v="0"/>
    <n v="13"/>
    <x v="4"/>
  </r>
  <r>
    <x v="8"/>
    <x v="8"/>
    <d v="2022-06-16T00:00:00"/>
    <x v="4"/>
    <x v="0"/>
    <n v="16"/>
    <x v="12"/>
  </r>
  <r>
    <x v="8"/>
    <x v="8"/>
    <d v="2022-06-17T00:00:00"/>
    <x v="4"/>
    <x v="0"/>
    <n v="17"/>
    <x v="4"/>
  </r>
  <r>
    <x v="8"/>
    <x v="8"/>
    <d v="2022-06-22T00:00:00"/>
    <x v="4"/>
    <x v="0"/>
    <n v="22"/>
    <x v="1"/>
  </r>
  <r>
    <x v="8"/>
    <x v="8"/>
    <d v="2022-07-25T00:00:00"/>
    <x v="4"/>
    <x v="1"/>
    <n v="25"/>
    <x v="1"/>
  </r>
  <r>
    <x v="8"/>
    <x v="8"/>
    <d v="2022-08-04T00:00:00"/>
    <x v="4"/>
    <x v="2"/>
    <n v="4"/>
    <x v="2"/>
  </r>
  <r>
    <x v="8"/>
    <x v="8"/>
    <d v="2022-08-09T00:00:00"/>
    <x v="4"/>
    <x v="2"/>
    <n v="9"/>
    <x v="1"/>
  </r>
  <r>
    <x v="8"/>
    <x v="8"/>
    <d v="2022-08-10T00:00:00"/>
    <x v="4"/>
    <x v="2"/>
    <n v="10"/>
    <x v="8"/>
  </r>
  <r>
    <x v="3"/>
    <x v="3"/>
    <d v="2022-06-10T00:00:00"/>
    <x v="4"/>
    <x v="0"/>
    <n v="10"/>
    <x v="4"/>
  </r>
  <r>
    <x v="3"/>
    <x v="3"/>
    <d v="2022-06-15T00:00:00"/>
    <x v="4"/>
    <x v="0"/>
    <n v="15"/>
    <x v="8"/>
  </r>
  <r>
    <x v="3"/>
    <x v="3"/>
    <d v="2022-06-16T00:00:00"/>
    <x v="4"/>
    <x v="0"/>
    <n v="16"/>
    <x v="19"/>
  </r>
  <r>
    <x v="3"/>
    <x v="3"/>
    <d v="2022-06-20T00:00:00"/>
    <x v="4"/>
    <x v="0"/>
    <n v="20"/>
    <x v="4"/>
  </r>
  <r>
    <x v="3"/>
    <x v="3"/>
    <d v="2022-06-22T00:00:00"/>
    <x v="4"/>
    <x v="0"/>
    <n v="22"/>
    <x v="10"/>
  </r>
  <r>
    <x v="3"/>
    <x v="3"/>
    <d v="2022-06-23T00:00:00"/>
    <x v="4"/>
    <x v="0"/>
    <n v="23"/>
    <x v="6"/>
  </r>
  <r>
    <x v="3"/>
    <x v="3"/>
    <d v="2022-07-20T00:00:00"/>
    <x v="4"/>
    <x v="1"/>
    <n v="20"/>
    <x v="0"/>
  </r>
  <r>
    <x v="3"/>
    <x v="3"/>
    <d v="2022-07-22T00:00:00"/>
    <x v="4"/>
    <x v="1"/>
    <n v="22"/>
    <x v="0"/>
  </r>
  <r>
    <x v="3"/>
    <x v="3"/>
    <d v="2022-07-26T00:00:00"/>
    <x v="4"/>
    <x v="1"/>
    <n v="26"/>
    <x v="6"/>
  </r>
  <r>
    <x v="3"/>
    <x v="3"/>
    <d v="2022-07-27T00:00:00"/>
    <x v="4"/>
    <x v="1"/>
    <n v="27"/>
    <x v="11"/>
  </r>
  <r>
    <x v="3"/>
    <x v="3"/>
    <d v="2022-08-09T00:00:00"/>
    <x v="4"/>
    <x v="2"/>
    <n v="9"/>
    <x v="0"/>
  </r>
  <r>
    <x v="3"/>
    <x v="3"/>
    <d v="2022-08-11T00:00:00"/>
    <x v="4"/>
    <x v="2"/>
    <n v="11"/>
    <x v="16"/>
  </r>
  <r>
    <x v="3"/>
    <x v="3"/>
    <d v="2022-08-12T00:00:00"/>
    <x v="4"/>
    <x v="2"/>
    <n v="12"/>
    <x v="1"/>
  </r>
  <r>
    <x v="3"/>
    <x v="3"/>
    <d v="2022-08-17T00:00:00"/>
    <x v="4"/>
    <x v="2"/>
    <n v="17"/>
    <x v="1"/>
  </r>
  <r>
    <x v="3"/>
    <x v="3"/>
    <d v="2022-08-18T00:00:00"/>
    <x v="4"/>
    <x v="2"/>
    <n v="18"/>
    <x v="4"/>
  </r>
  <r>
    <x v="3"/>
    <x v="3"/>
    <d v="2022-08-24T00:00:00"/>
    <x v="4"/>
    <x v="2"/>
    <n v="24"/>
    <x v="2"/>
  </r>
  <r>
    <x v="3"/>
    <x v="3"/>
    <d v="2022-08-29T00:00:00"/>
    <x v="4"/>
    <x v="2"/>
    <n v="29"/>
    <x v="1"/>
  </r>
  <r>
    <x v="4"/>
    <x v="4"/>
    <d v="2022-06-13T00:00:00"/>
    <x v="4"/>
    <x v="0"/>
    <n v="13"/>
    <x v="6"/>
  </r>
  <r>
    <x v="4"/>
    <x v="4"/>
    <d v="2022-06-16T00:00:00"/>
    <x v="4"/>
    <x v="0"/>
    <n v="16"/>
    <x v="20"/>
  </r>
  <r>
    <x v="4"/>
    <x v="4"/>
    <d v="2022-06-17T00:00:00"/>
    <x v="4"/>
    <x v="0"/>
    <n v="17"/>
    <x v="8"/>
  </r>
  <r>
    <x v="4"/>
    <x v="4"/>
    <d v="2022-06-22T00:00:00"/>
    <x v="4"/>
    <x v="0"/>
    <n v="22"/>
    <x v="6"/>
  </r>
  <r>
    <x v="4"/>
    <x v="4"/>
    <d v="2022-07-01T00:00:00"/>
    <x v="4"/>
    <x v="1"/>
    <n v="1"/>
    <x v="0"/>
  </r>
  <r>
    <x v="4"/>
    <x v="4"/>
    <d v="2022-07-11T00:00:00"/>
    <x v="4"/>
    <x v="1"/>
    <n v="11"/>
    <x v="2"/>
  </r>
  <r>
    <x v="4"/>
    <x v="4"/>
    <d v="2022-07-12T00:00:00"/>
    <x v="4"/>
    <x v="1"/>
    <n v="12"/>
    <x v="1"/>
  </r>
  <r>
    <x v="4"/>
    <x v="4"/>
    <d v="2022-07-14T00:00:00"/>
    <x v="4"/>
    <x v="1"/>
    <n v="14"/>
    <x v="4"/>
  </r>
  <r>
    <x v="4"/>
    <x v="4"/>
    <d v="2022-07-17T00:00:00"/>
    <x v="4"/>
    <x v="1"/>
    <n v="17"/>
    <x v="1"/>
  </r>
  <r>
    <x v="4"/>
    <x v="4"/>
    <d v="2022-07-22T00:00:00"/>
    <x v="4"/>
    <x v="1"/>
    <n v="22"/>
    <x v="0"/>
  </r>
  <r>
    <x v="4"/>
    <x v="4"/>
    <d v="2022-07-25T00:00:00"/>
    <x v="4"/>
    <x v="1"/>
    <n v="25"/>
    <x v="0"/>
  </r>
  <r>
    <x v="4"/>
    <x v="4"/>
    <d v="2022-07-26T00:00:00"/>
    <x v="4"/>
    <x v="1"/>
    <n v="26"/>
    <x v="1"/>
  </r>
  <r>
    <x v="4"/>
    <x v="4"/>
    <d v="2022-07-27T00:00:00"/>
    <x v="4"/>
    <x v="1"/>
    <n v="27"/>
    <x v="5"/>
  </r>
  <r>
    <x v="4"/>
    <x v="4"/>
    <d v="2022-08-04T00:00:00"/>
    <x v="4"/>
    <x v="2"/>
    <n v="4"/>
    <x v="10"/>
  </r>
  <r>
    <x v="4"/>
    <x v="4"/>
    <d v="2022-08-06T00:00:00"/>
    <x v="4"/>
    <x v="2"/>
    <n v="6"/>
    <x v="1"/>
  </r>
  <r>
    <x v="4"/>
    <x v="4"/>
    <d v="2022-08-08T00:00:00"/>
    <x v="4"/>
    <x v="2"/>
    <n v="8"/>
    <x v="16"/>
  </r>
  <r>
    <x v="4"/>
    <x v="4"/>
    <d v="2022-08-09T00:00:00"/>
    <x v="4"/>
    <x v="2"/>
    <n v="9"/>
    <x v="2"/>
  </r>
  <r>
    <x v="4"/>
    <x v="4"/>
    <d v="2022-08-10T00:00:00"/>
    <x v="4"/>
    <x v="2"/>
    <n v="10"/>
    <x v="16"/>
  </r>
  <r>
    <x v="4"/>
    <x v="4"/>
    <d v="2022-08-11T00:00:00"/>
    <x v="4"/>
    <x v="2"/>
    <n v="11"/>
    <x v="12"/>
  </r>
  <r>
    <x v="4"/>
    <x v="4"/>
    <d v="2022-08-13T00:00:00"/>
    <x v="4"/>
    <x v="2"/>
    <n v="13"/>
    <x v="1"/>
  </r>
  <r>
    <x v="5"/>
    <x v="5"/>
    <d v="2022-06-10T00:00:00"/>
    <x v="4"/>
    <x v="0"/>
    <n v="10"/>
    <x v="2"/>
  </r>
  <r>
    <x v="5"/>
    <x v="5"/>
    <d v="2022-06-15T00:00:00"/>
    <x v="4"/>
    <x v="0"/>
    <n v="15"/>
    <x v="6"/>
  </r>
  <r>
    <x v="5"/>
    <x v="5"/>
    <d v="2022-06-16T00:00:00"/>
    <x v="4"/>
    <x v="0"/>
    <n v="16"/>
    <x v="9"/>
  </r>
  <r>
    <x v="5"/>
    <x v="5"/>
    <d v="2022-06-22T00:00:00"/>
    <x v="4"/>
    <x v="0"/>
    <n v="22"/>
    <x v="0"/>
  </r>
  <r>
    <x v="5"/>
    <x v="5"/>
    <d v="2022-06-23T00:00:00"/>
    <x v="4"/>
    <x v="0"/>
    <n v="23"/>
    <x v="4"/>
  </r>
  <r>
    <x v="5"/>
    <x v="5"/>
    <d v="2022-07-08T00:00:00"/>
    <x v="4"/>
    <x v="1"/>
    <n v="8"/>
    <x v="1"/>
  </r>
  <r>
    <x v="5"/>
    <x v="5"/>
    <d v="2022-07-12T00:00:00"/>
    <x v="4"/>
    <x v="1"/>
    <n v="12"/>
    <x v="1"/>
  </r>
  <r>
    <x v="5"/>
    <x v="5"/>
    <d v="2022-07-20T00:00:00"/>
    <x v="4"/>
    <x v="1"/>
    <n v="20"/>
    <x v="2"/>
  </r>
  <r>
    <x v="5"/>
    <x v="5"/>
    <d v="2022-07-22T00:00:00"/>
    <x v="4"/>
    <x v="1"/>
    <n v="22"/>
    <x v="6"/>
  </r>
  <r>
    <x v="5"/>
    <x v="5"/>
    <d v="2022-07-25T00:00:00"/>
    <x v="4"/>
    <x v="1"/>
    <n v="25"/>
    <x v="1"/>
  </r>
  <r>
    <x v="5"/>
    <x v="5"/>
    <d v="2022-07-26T00:00:00"/>
    <x v="4"/>
    <x v="1"/>
    <n v="26"/>
    <x v="4"/>
  </r>
  <r>
    <x v="5"/>
    <x v="5"/>
    <d v="2022-07-27T00:00:00"/>
    <x v="4"/>
    <x v="1"/>
    <n v="27"/>
    <x v="16"/>
  </r>
  <r>
    <x v="5"/>
    <x v="5"/>
    <d v="2022-08-04T00:00:00"/>
    <x v="4"/>
    <x v="2"/>
    <n v="4"/>
    <x v="3"/>
  </r>
  <r>
    <x v="5"/>
    <x v="5"/>
    <d v="2022-08-06T00:00:00"/>
    <x v="4"/>
    <x v="2"/>
    <n v="6"/>
    <x v="2"/>
  </r>
  <r>
    <x v="5"/>
    <x v="5"/>
    <d v="2022-08-08T00:00:00"/>
    <x v="4"/>
    <x v="2"/>
    <n v="8"/>
    <x v="5"/>
  </r>
  <r>
    <x v="5"/>
    <x v="5"/>
    <d v="2022-08-09T00:00:00"/>
    <x v="4"/>
    <x v="2"/>
    <n v="9"/>
    <x v="16"/>
  </r>
  <r>
    <x v="5"/>
    <x v="5"/>
    <d v="2022-08-10T00:00:00"/>
    <x v="4"/>
    <x v="2"/>
    <n v="10"/>
    <x v="2"/>
  </r>
  <r>
    <x v="5"/>
    <x v="5"/>
    <d v="2022-08-11T00:00:00"/>
    <x v="4"/>
    <x v="2"/>
    <n v="11"/>
    <x v="10"/>
  </r>
  <r>
    <x v="5"/>
    <x v="5"/>
    <d v="2022-08-12T00:00:00"/>
    <x v="4"/>
    <x v="2"/>
    <n v="12"/>
    <x v="4"/>
  </r>
  <r>
    <x v="5"/>
    <x v="5"/>
    <d v="2022-08-13T00:00:00"/>
    <x v="4"/>
    <x v="2"/>
    <n v="13"/>
    <x v="2"/>
  </r>
  <r>
    <x v="5"/>
    <x v="5"/>
    <d v="2022-08-24T00:00:00"/>
    <x v="4"/>
    <x v="2"/>
    <n v="24"/>
    <x v="2"/>
  </r>
  <r>
    <x v="5"/>
    <x v="5"/>
    <d v="2022-08-29T00:00:00"/>
    <x v="4"/>
    <x v="2"/>
    <n v="29"/>
    <x v="1"/>
  </r>
  <r>
    <x v="5"/>
    <x v="5"/>
    <d v="2022-08-30T00:00:00"/>
    <x v="4"/>
    <x v="2"/>
    <n v="30"/>
    <x v="4"/>
  </r>
  <r>
    <x v="9"/>
    <x v="9"/>
    <d v="2022-06-15T00:00:00"/>
    <x v="4"/>
    <x v="0"/>
    <n v="15"/>
    <x v="5"/>
  </r>
  <r>
    <x v="9"/>
    <x v="9"/>
    <d v="2022-06-20T00:00:00"/>
    <x v="4"/>
    <x v="0"/>
    <n v="20"/>
    <x v="6"/>
  </r>
  <r>
    <x v="9"/>
    <x v="9"/>
    <d v="2022-06-22T00:00:00"/>
    <x v="4"/>
    <x v="0"/>
    <n v="22"/>
    <x v="0"/>
  </r>
  <r>
    <x v="9"/>
    <x v="9"/>
    <d v="2022-06-23T00:00:00"/>
    <x v="4"/>
    <x v="0"/>
    <n v="23"/>
    <x v="1"/>
  </r>
  <r>
    <x v="9"/>
    <x v="9"/>
    <d v="2022-07-27T00:00:00"/>
    <x v="4"/>
    <x v="1"/>
    <n v="27"/>
    <x v="2"/>
  </r>
  <r>
    <x v="9"/>
    <x v="9"/>
    <d v="2022-08-09T00:00:00"/>
    <x v="4"/>
    <x v="2"/>
    <n v="9"/>
    <x v="6"/>
  </r>
  <r>
    <x v="9"/>
    <x v="9"/>
    <d v="2022-08-11T00:00:00"/>
    <x v="4"/>
    <x v="2"/>
    <n v="11"/>
    <x v="6"/>
  </r>
  <r>
    <x v="9"/>
    <x v="9"/>
    <d v="2022-08-24T00:00:00"/>
    <x v="4"/>
    <x v="2"/>
    <n v="24"/>
    <x v="2"/>
  </r>
  <r>
    <x v="9"/>
    <x v="9"/>
    <d v="2022-08-29T00:00:00"/>
    <x v="4"/>
    <x v="2"/>
    <n v="29"/>
    <x v="4"/>
  </r>
  <r>
    <x v="6"/>
    <x v="6"/>
    <d v="2022-06-13T00:00:00"/>
    <x v="4"/>
    <x v="0"/>
    <n v="13"/>
    <x v="2"/>
  </r>
  <r>
    <x v="6"/>
    <x v="6"/>
    <d v="2022-06-16T00:00:00"/>
    <x v="4"/>
    <x v="0"/>
    <n v="16"/>
    <x v="8"/>
  </r>
  <r>
    <x v="6"/>
    <x v="6"/>
    <d v="2022-06-22T00:00:00"/>
    <x v="4"/>
    <x v="0"/>
    <n v="22"/>
    <x v="1"/>
  </r>
  <r>
    <x v="6"/>
    <x v="6"/>
    <d v="2022-07-15T00:00:00"/>
    <x v="4"/>
    <x v="1"/>
    <n v="15"/>
    <x v="4"/>
  </r>
  <r>
    <x v="6"/>
    <x v="6"/>
    <d v="2022-07-25T00:00:00"/>
    <x v="4"/>
    <x v="1"/>
    <n v="25"/>
    <x v="4"/>
  </r>
  <r>
    <x v="6"/>
    <x v="6"/>
    <d v="2022-08-04T00:00:00"/>
    <x v="4"/>
    <x v="2"/>
    <n v="4"/>
    <x v="4"/>
  </r>
  <r>
    <x v="6"/>
    <x v="6"/>
    <d v="2022-08-09T00:00:00"/>
    <x v="4"/>
    <x v="2"/>
    <n v="9"/>
    <x v="0"/>
  </r>
  <r>
    <x v="6"/>
    <x v="6"/>
    <d v="2022-08-10T00:00:00"/>
    <x v="4"/>
    <x v="2"/>
    <n v="10"/>
    <x v="2"/>
  </r>
  <r>
    <x v="6"/>
    <x v="6"/>
    <d v="2022-08-11T00:00:00"/>
    <x v="4"/>
    <x v="2"/>
    <n v="11"/>
    <x v="6"/>
  </r>
  <r>
    <x v="7"/>
    <x v="7"/>
    <d v="2022-06-13T00:00:00"/>
    <x v="4"/>
    <x v="0"/>
    <n v="13"/>
    <x v="3"/>
  </r>
  <r>
    <x v="7"/>
    <x v="7"/>
    <d v="2022-06-16T00:00:00"/>
    <x v="4"/>
    <x v="0"/>
    <n v="16"/>
    <x v="4"/>
  </r>
  <r>
    <x v="7"/>
    <x v="7"/>
    <d v="2022-07-17T00:00:00"/>
    <x v="4"/>
    <x v="1"/>
    <n v="17"/>
    <x v="4"/>
  </r>
  <r>
    <x v="7"/>
    <x v="7"/>
    <d v="2022-08-11T00:00:00"/>
    <x v="4"/>
    <x v="2"/>
    <n v="11"/>
    <x v="2"/>
  </r>
  <r>
    <x v="10"/>
    <x v="10"/>
    <d v="2022-06-15T00:00:00"/>
    <x v="4"/>
    <x v="0"/>
    <n v="15"/>
    <x v="4"/>
  </r>
  <r>
    <x v="10"/>
    <x v="10"/>
    <d v="2022-06-16T00:00:00"/>
    <x v="4"/>
    <x v="0"/>
    <n v="16"/>
    <x v="5"/>
  </r>
  <r>
    <x v="10"/>
    <x v="10"/>
    <d v="2022-07-12T00:00:00"/>
    <x v="4"/>
    <x v="1"/>
    <n v="12"/>
    <x v="1"/>
  </r>
  <r>
    <x v="10"/>
    <x v="10"/>
    <d v="2022-07-13T00:00:00"/>
    <x v="4"/>
    <x v="1"/>
    <n v="13"/>
    <x v="4"/>
  </r>
  <r>
    <x v="10"/>
    <x v="10"/>
    <d v="2022-07-15T00:00:00"/>
    <x v="4"/>
    <x v="1"/>
    <n v="15"/>
    <x v="5"/>
  </r>
  <r>
    <x v="10"/>
    <x v="10"/>
    <d v="2022-07-17T00:00:00"/>
    <x v="4"/>
    <x v="1"/>
    <n v="17"/>
    <x v="2"/>
  </r>
  <r>
    <x v="10"/>
    <x v="10"/>
    <d v="2022-07-18T00:00:00"/>
    <x v="4"/>
    <x v="1"/>
    <n v="18"/>
    <x v="2"/>
  </r>
  <r>
    <x v="10"/>
    <x v="10"/>
    <d v="2022-07-22T00:00:00"/>
    <x v="4"/>
    <x v="1"/>
    <n v="22"/>
    <x v="4"/>
  </r>
  <r>
    <x v="10"/>
    <x v="10"/>
    <d v="2022-07-26T00:00:00"/>
    <x v="4"/>
    <x v="1"/>
    <n v="26"/>
    <x v="4"/>
  </r>
  <r>
    <x v="10"/>
    <x v="10"/>
    <d v="2022-08-04T00:00:00"/>
    <x v="4"/>
    <x v="2"/>
    <n v="4"/>
    <x v="1"/>
  </r>
  <r>
    <x v="10"/>
    <x v="10"/>
    <d v="2022-08-05T00:00:00"/>
    <x v="4"/>
    <x v="2"/>
    <n v="5"/>
    <x v="4"/>
  </r>
  <r>
    <x v="10"/>
    <x v="10"/>
    <d v="2022-08-09T00:00:00"/>
    <x v="4"/>
    <x v="2"/>
    <n v="9"/>
    <x v="4"/>
  </r>
  <r>
    <x v="10"/>
    <x v="10"/>
    <d v="2022-08-11T00:00:00"/>
    <x v="4"/>
    <x v="2"/>
    <n v="11"/>
    <x v="2"/>
  </r>
  <r>
    <x v="0"/>
    <x v="0"/>
    <d v="2021-06-10T00:00:00"/>
    <x v="5"/>
    <x v="0"/>
    <n v="10"/>
    <x v="5"/>
  </r>
  <r>
    <x v="0"/>
    <x v="0"/>
    <d v="2021-06-14T00:00:00"/>
    <x v="5"/>
    <x v="0"/>
    <n v="14"/>
    <x v="0"/>
  </r>
  <r>
    <x v="0"/>
    <x v="0"/>
    <d v="2021-06-15T00:00:00"/>
    <x v="5"/>
    <x v="0"/>
    <n v="15"/>
    <x v="16"/>
  </r>
  <r>
    <x v="0"/>
    <x v="0"/>
    <d v="2021-07-09T00:00:00"/>
    <x v="5"/>
    <x v="1"/>
    <n v="9"/>
    <x v="1"/>
  </r>
  <r>
    <x v="0"/>
    <x v="0"/>
    <d v="2021-07-10T00:00:00"/>
    <x v="5"/>
    <x v="1"/>
    <n v="10"/>
    <x v="1"/>
  </r>
  <r>
    <x v="0"/>
    <x v="0"/>
    <d v="2021-07-11T00:00:00"/>
    <x v="5"/>
    <x v="1"/>
    <n v="11"/>
    <x v="5"/>
  </r>
  <r>
    <x v="0"/>
    <x v="0"/>
    <d v="2021-07-12T00:00:00"/>
    <x v="5"/>
    <x v="1"/>
    <n v="12"/>
    <x v="7"/>
  </r>
  <r>
    <x v="0"/>
    <x v="0"/>
    <d v="2021-07-15T00:00:00"/>
    <x v="5"/>
    <x v="1"/>
    <n v="15"/>
    <x v="4"/>
  </r>
  <r>
    <x v="0"/>
    <x v="0"/>
    <d v="2021-07-17T00:00:00"/>
    <x v="5"/>
    <x v="1"/>
    <n v="17"/>
    <x v="3"/>
  </r>
  <r>
    <x v="0"/>
    <x v="0"/>
    <d v="2021-07-18T00:00:00"/>
    <x v="5"/>
    <x v="1"/>
    <n v="18"/>
    <x v="5"/>
  </r>
  <r>
    <x v="0"/>
    <x v="0"/>
    <d v="2021-07-19T00:00:00"/>
    <x v="5"/>
    <x v="1"/>
    <n v="19"/>
    <x v="12"/>
  </r>
  <r>
    <x v="0"/>
    <x v="0"/>
    <d v="2021-07-20T00:00:00"/>
    <x v="5"/>
    <x v="1"/>
    <n v="20"/>
    <x v="5"/>
  </r>
  <r>
    <x v="0"/>
    <x v="0"/>
    <d v="2021-07-22T00:00:00"/>
    <x v="5"/>
    <x v="1"/>
    <n v="22"/>
    <x v="11"/>
  </r>
  <r>
    <x v="0"/>
    <x v="0"/>
    <d v="2021-07-25T00:00:00"/>
    <x v="5"/>
    <x v="1"/>
    <n v="25"/>
    <x v="5"/>
  </r>
  <r>
    <x v="0"/>
    <x v="0"/>
    <d v="2021-07-26T00:00:00"/>
    <x v="5"/>
    <x v="1"/>
    <n v="26"/>
    <x v="6"/>
  </r>
  <r>
    <x v="0"/>
    <x v="0"/>
    <d v="2021-07-27T00:00:00"/>
    <x v="5"/>
    <x v="1"/>
    <n v="27"/>
    <x v="7"/>
  </r>
  <r>
    <x v="0"/>
    <x v="0"/>
    <d v="2021-07-28T00:00:00"/>
    <x v="5"/>
    <x v="1"/>
    <n v="28"/>
    <x v="16"/>
  </r>
  <r>
    <x v="0"/>
    <x v="0"/>
    <d v="2021-08-01T00:00:00"/>
    <x v="5"/>
    <x v="2"/>
    <n v="1"/>
    <x v="5"/>
  </r>
  <r>
    <x v="0"/>
    <x v="0"/>
    <d v="2021-08-02T00:00:00"/>
    <x v="5"/>
    <x v="2"/>
    <n v="2"/>
    <x v="3"/>
  </r>
  <r>
    <x v="0"/>
    <x v="0"/>
    <d v="2021-08-08T00:00:00"/>
    <x v="5"/>
    <x v="2"/>
    <n v="8"/>
    <x v="12"/>
  </r>
  <r>
    <x v="0"/>
    <x v="0"/>
    <d v="2021-08-11T00:00:00"/>
    <x v="5"/>
    <x v="2"/>
    <n v="11"/>
    <x v="0"/>
  </r>
  <r>
    <x v="0"/>
    <x v="0"/>
    <d v="2021-08-18T00:00:00"/>
    <x v="5"/>
    <x v="2"/>
    <n v="18"/>
    <x v="4"/>
  </r>
  <r>
    <x v="0"/>
    <x v="0"/>
    <d v="2021-08-28T00:00:00"/>
    <x v="5"/>
    <x v="2"/>
    <n v="28"/>
    <x v="4"/>
  </r>
  <r>
    <x v="1"/>
    <x v="1"/>
    <d v="2021-06-22T00:00:00"/>
    <x v="5"/>
    <x v="0"/>
    <n v="22"/>
    <x v="3"/>
  </r>
  <r>
    <x v="1"/>
    <x v="1"/>
    <d v="2021-06-30T00:00:00"/>
    <x v="5"/>
    <x v="0"/>
    <n v="30"/>
    <x v="0"/>
  </r>
  <r>
    <x v="1"/>
    <x v="1"/>
    <d v="2021-07-04T00:00:00"/>
    <x v="5"/>
    <x v="1"/>
    <n v="4"/>
    <x v="1"/>
  </r>
  <r>
    <x v="1"/>
    <x v="1"/>
    <d v="2021-07-10T00:00:00"/>
    <x v="5"/>
    <x v="1"/>
    <n v="10"/>
    <x v="8"/>
  </r>
  <r>
    <x v="1"/>
    <x v="1"/>
    <d v="2021-07-11T00:00:00"/>
    <x v="5"/>
    <x v="1"/>
    <n v="11"/>
    <x v="18"/>
  </r>
  <r>
    <x v="1"/>
    <x v="1"/>
    <d v="2021-07-12T00:00:00"/>
    <x v="5"/>
    <x v="1"/>
    <n v="12"/>
    <x v="13"/>
  </r>
  <r>
    <x v="1"/>
    <x v="1"/>
    <d v="2021-07-13T00:00:00"/>
    <x v="5"/>
    <x v="1"/>
    <n v="13"/>
    <x v="2"/>
  </r>
  <r>
    <x v="1"/>
    <x v="1"/>
    <d v="2021-07-15T00:00:00"/>
    <x v="5"/>
    <x v="1"/>
    <n v="15"/>
    <x v="6"/>
  </r>
  <r>
    <x v="1"/>
    <x v="1"/>
    <d v="2021-07-16T00:00:00"/>
    <x v="5"/>
    <x v="1"/>
    <n v="16"/>
    <x v="5"/>
  </r>
  <r>
    <x v="1"/>
    <x v="1"/>
    <d v="2021-07-17T00:00:00"/>
    <x v="5"/>
    <x v="1"/>
    <n v="17"/>
    <x v="7"/>
  </r>
  <r>
    <x v="1"/>
    <x v="1"/>
    <d v="2021-07-18T00:00:00"/>
    <x v="5"/>
    <x v="1"/>
    <n v="18"/>
    <x v="7"/>
  </r>
  <r>
    <x v="1"/>
    <x v="1"/>
    <d v="2021-07-19T00:00:00"/>
    <x v="5"/>
    <x v="1"/>
    <n v="19"/>
    <x v="7"/>
  </r>
  <r>
    <x v="1"/>
    <x v="1"/>
    <d v="2021-07-20T00:00:00"/>
    <x v="5"/>
    <x v="1"/>
    <n v="20"/>
    <x v="12"/>
  </r>
  <r>
    <x v="1"/>
    <x v="1"/>
    <d v="2021-07-21T00:00:00"/>
    <x v="5"/>
    <x v="1"/>
    <n v="21"/>
    <x v="11"/>
  </r>
  <r>
    <x v="1"/>
    <x v="1"/>
    <d v="2021-07-22T00:00:00"/>
    <x v="5"/>
    <x v="1"/>
    <n v="22"/>
    <x v="21"/>
  </r>
  <r>
    <x v="1"/>
    <x v="1"/>
    <d v="2021-07-23T00:00:00"/>
    <x v="5"/>
    <x v="1"/>
    <n v="23"/>
    <x v="0"/>
  </r>
  <r>
    <x v="1"/>
    <x v="1"/>
    <d v="2021-07-25T00:00:00"/>
    <x v="5"/>
    <x v="1"/>
    <n v="25"/>
    <x v="6"/>
  </r>
  <r>
    <x v="1"/>
    <x v="1"/>
    <d v="2021-07-26T00:00:00"/>
    <x v="5"/>
    <x v="1"/>
    <n v="26"/>
    <x v="18"/>
  </r>
  <r>
    <x v="1"/>
    <x v="1"/>
    <d v="2021-07-27T00:00:00"/>
    <x v="5"/>
    <x v="1"/>
    <n v="27"/>
    <x v="7"/>
  </r>
  <r>
    <x v="1"/>
    <x v="1"/>
    <d v="2021-07-28T00:00:00"/>
    <x v="5"/>
    <x v="1"/>
    <n v="28"/>
    <x v="7"/>
  </r>
  <r>
    <x v="1"/>
    <x v="1"/>
    <d v="2021-07-29T00:00:00"/>
    <x v="5"/>
    <x v="1"/>
    <n v="29"/>
    <x v="10"/>
  </r>
  <r>
    <x v="1"/>
    <x v="1"/>
    <d v="2021-07-30T00:00:00"/>
    <x v="5"/>
    <x v="1"/>
    <n v="30"/>
    <x v="11"/>
  </r>
  <r>
    <x v="1"/>
    <x v="1"/>
    <d v="2021-07-31T00:00:00"/>
    <x v="5"/>
    <x v="1"/>
    <n v="31"/>
    <x v="6"/>
  </r>
  <r>
    <x v="1"/>
    <x v="1"/>
    <d v="2021-08-02T00:00:00"/>
    <x v="5"/>
    <x v="2"/>
    <n v="2"/>
    <x v="5"/>
  </r>
  <r>
    <x v="1"/>
    <x v="1"/>
    <d v="2021-08-04T00:00:00"/>
    <x v="5"/>
    <x v="2"/>
    <n v="4"/>
    <x v="4"/>
  </r>
  <r>
    <x v="1"/>
    <x v="1"/>
    <d v="2021-08-08T00:00:00"/>
    <x v="5"/>
    <x v="2"/>
    <n v="8"/>
    <x v="6"/>
  </r>
  <r>
    <x v="1"/>
    <x v="1"/>
    <d v="2021-08-09T00:00:00"/>
    <x v="5"/>
    <x v="2"/>
    <n v="9"/>
    <x v="3"/>
  </r>
  <r>
    <x v="1"/>
    <x v="1"/>
    <d v="2021-08-10T00:00:00"/>
    <x v="5"/>
    <x v="2"/>
    <n v="10"/>
    <x v="5"/>
  </r>
  <r>
    <x v="1"/>
    <x v="1"/>
    <d v="2021-08-11T00:00:00"/>
    <x v="5"/>
    <x v="2"/>
    <n v="11"/>
    <x v="1"/>
  </r>
  <r>
    <x v="1"/>
    <x v="1"/>
    <d v="2021-08-12T00:00:00"/>
    <x v="5"/>
    <x v="2"/>
    <n v="12"/>
    <x v="0"/>
  </r>
  <r>
    <x v="1"/>
    <x v="1"/>
    <d v="2021-08-13T00:00:00"/>
    <x v="5"/>
    <x v="2"/>
    <n v="13"/>
    <x v="2"/>
  </r>
  <r>
    <x v="1"/>
    <x v="1"/>
    <d v="2021-08-16T00:00:00"/>
    <x v="5"/>
    <x v="2"/>
    <n v="16"/>
    <x v="1"/>
  </r>
  <r>
    <x v="1"/>
    <x v="1"/>
    <d v="2021-08-18T00:00:00"/>
    <x v="5"/>
    <x v="2"/>
    <n v="18"/>
    <x v="3"/>
  </r>
  <r>
    <x v="1"/>
    <x v="1"/>
    <d v="2021-08-30T00:00:00"/>
    <x v="5"/>
    <x v="2"/>
    <n v="30"/>
    <x v="5"/>
  </r>
  <r>
    <x v="2"/>
    <x v="2"/>
    <d v="2021-07-11T00:00:00"/>
    <x v="5"/>
    <x v="1"/>
    <n v="11"/>
    <x v="2"/>
  </r>
  <r>
    <x v="2"/>
    <x v="2"/>
    <d v="2021-07-12T00:00:00"/>
    <x v="5"/>
    <x v="1"/>
    <n v="12"/>
    <x v="8"/>
  </r>
  <r>
    <x v="2"/>
    <x v="2"/>
    <d v="2021-07-13T00:00:00"/>
    <x v="5"/>
    <x v="1"/>
    <n v="13"/>
    <x v="6"/>
  </r>
  <r>
    <x v="2"/>
    <x v="2"/>
    <d v="2021-07-15T00:00:00"/>
    <x v="5"/>
    <x v="1"/>
    <n v="15"/>
    <x v="4"/>
  </r>
  <r>
    <x v="2"/>
    <x v="2"/>
    <d v="2021-07-16T00:00:00"/>
    <x v="5"/>
    <x v="1"/>
    <n v="16"/>
    <x v="4"/>
  </r>
  <r>
    <x v="2"/>
    <x v="2"/>
    <d v="2021-07-17T00:00:00"/>
    <x v="5"/>
    <x v="1"/>
    <n v="17"/>
    <x v="16"/>
  </r>
  <r>
    <x v="2"/>
    <x v="2"/>
    <d v="2021-07-18T00:00:00"/>
    <x v="5"/>
    <x v="1"/>
    <n v="18"/>
    <x v="5"/>
  </r>
  <r>
    <x v="2"/>
    <x v="2"/>
    <d v="2021-07-19T00:00:00"/>
    <x v="5"/>
    <x v="1"/>
    <n v="19"/>
    <x v="5"/>
  </r>
  <r>
    <x v="2"/>
    <x v="2"/>
    <d v="2021-07-20T00:00:00"/>
    <x v="5"/>
    <x v="1"/>
    <n v="20"/>
    <x v="0"/>
  </r>
  <r>
    <x v="2"/>
    <x v="2"/>
    <d v="2021-07-22T00:00:00"/>
    <x v="5"/>
    <x v="1"/>
    <n v="22"/>
    <x v="3"/>
  </r>
  <r>
    <x v="2"/>
    <x v="2"/>
    <d v="2021-07-25T00:00:00"/>
    <x v="5"/>
    <x v="1"/>
    <n v="25"/>
    <x v="0"/>
  </r>
  <r>
    <x v="2"/>
    <x v="2"/>
    <d v="2021-07-26T00:00:00"/>
    <x v="5"/>
    <x v="1"/>
    <n v="26"/>
    <x v="7"/>
  </r>
  <r>
    <x v="2"/>
    <x v="2"/>
    <d v="2021-07-27T00:00:00"/>
    <x v="5"/>
    <x v="1"/>
    <n v="27"/>
    <x v="0"/>
  </r>
  <r>
    <x v="2"/>
    <x v="2"/>
    <d v="2021-08-01T00:00:00"/>
    <x v="5"/>
    <x v="2"/>
    <n v="1"/>
    <x v="4"/>
  </r>
  <r>
    <x v="2"/>
    <x v="2"/>
    <d v="2021-08-05T00:00:00"/>
    <x v="5"/>
    <x v="2"/>
    <n v="5"/>
    <x v="4"/>
  </r>
  <r>
    <x v="2"/>
    <x v="2"/>
    <d v="2021-08-08T00:00:00"/>
    <x v="5"/>
    <x v="2"/>
    <n v="8"/>
    <x v="6"/>
  </r>
  <r>
    <x v="2"/>
    <x v="2"/>
    <d v="2021-08-09T00:00:00"/>
    <x v="5"/>
    <x v="2"/>
    <n v="9"/>
    <x v="6"/>
  </r>
  <r>
    <x v="2"/>
    <x v="2"/>
    <d v="2021-08-10T00:00:00"/>
    <x v="5"/>
    <x v="2"/>
    <n v="10"/>
    <x v="2"/>
  </r>
  <r>
    <x v="2"/>
    <x v="2"/>
    <d v="2021-08-18T00:00:00"/>
    <x v="5"/>
    <x v="2"/>
    <n v="18"/>
    <x v="6"/>
  </r>
  <r>
    <x v="2"/>
    <x v="2"/>
    <d v="2021-08-20T00:00:00"/>
    <x v="5"/>
    <x v="2"/>
    <n v="20"/>
    <x v="5"/>
  </r>
  <r>
    <x v="2"/>
    <x v="2"/>
    <d v="2021-08-30T00:00:00"/>
    <x v="5"/>
    <x v="2"/>
    <n v="30"/>
    <x v="4"/>
  </r>
  <r>
    <x v="2"/>
    <x v="2"/>
    <d v="2021-08-31T00:00:00"/>
    <x v="5"/>
    <x v="2"/>
    <n v="31"/>
    <x v="4"/>
  </r>
  <r>
    <x v="8"/>
    <x v="8"/>
    <d v="2021-06-08T00:00:00"/>
    <x v="5"/>
    <x v="0"/>
    <n v="8"/>
    <x v="1"/>
  </r>
  <r>
    <x v="8"/>
    <x v="8"/>
    <d v="2021-06-10T00:00:00"/>
    <x v="5"/>
    <x v="0"/>
    <n v="10"/>
    <x v="5"/>
  </r>
  <r>
    <x v="8"/>
    <x v="8"/>
    <d v="2021-06-14T00:00:00"/>
    <x v="5"/>
    <x v="0"/>
    <n v="14"/>
    <x v="2"/>
  </r>
  <r>
    <x v="8"/>
    <x v="8"/>
    <d v="2021-06-15T00:00:00"/>
    <x v="5"/>
    <x v="0"/>
    <n v="15"/>
    <x v="20"/>
  </r>
  <r>
    <x v="8"/>
    <x v="8"/>
    <d v="2021-07-09T00:00:00"/>
    <x v="5"/>
    <x v="1"/>
    <n v="9"/>
    <x v="0"/>
  </r>
  <r>
    <x v="8"/>
    <x v="8"/>
    <d v="2021-07-10T00:00:00"/>
    <x v="5"/>
    <x v="1"/>
    <n v="10"/>
    <x v="2"/>
  </r>
  <r>
    <x v="8"/>
    <x v="8"/>
    <d v="2021-07-11T00:00:00"/>
    <x v="5"/>
    <x v="1"/>
    <n v="11"/>
    <x v="1"/>
  </r>
  <r>
    <x v="8"/>
    <x v="8"/>
    <d v="2021-07-12T00:00:00"/>
    <x v="5"/>
    <x v="1"/>
    <n v="12"/>
    <x v="12"/>
  </r>
  <r>
    <x v="8"/>
    <x v="8"/>
    <d v="2021-07-18T00:00:00"/>
    <x v="5"/>
    <x v="1"/>
    <n v="18"/>
    <x v="4"/>
  </r>
  <r>
    <x v="8"/>
    <x v="8"/>
    <d v="2021-07-19T00:00:00"/>
    <x v="5"/>
    <x v="1"/>
    <n v="19"/>
    <x v="11"/>
  </r>
  <r>
    <x v="8"/>
    <x v="8"/>
    <d v="2021-07-20T00:00:00"/>
    <x v="5"/>
    <x v="1"/>
    <n v="20"/>
    <x v="13"/>
  </r>
  <r>
    <x v="8"/>
    <x v="8"/>
    <d v="2021-07-21T00:00:00"/>
    <x v="5"/>
    <x v="1"/>
    <n v="21"/>
    <x v="6"/>
  </r>
  <r>
    <x v="8"/>
    <x v="8"/>
    <d v="2021-07-22T00:00:00"/>
    <x v="5"/>
    <x v="1"/>
    <n v="22"/>
    <x v="16"/>
  </r>
  <r>
    <x v="8"/>
    <x v="8"/>
    <d v="2021-07-24T00:00:00"/>
    <x v="5"/>
    <x v="1"/>
    <n v="24"/>
    <x v="3"/>
  </r>
  <r>
    <x v="8"/>
    <x v="8"/>
    <d v="2021-07-25T00:00:00"/>
    <x v="5"/>
    <x v="1"/>
    <n v="25"/>
    <x v="16"/>
  </r>
  <r>
    <x v="8"/>
    <x v="8"/>
    <d v="2021-07-26T00:00:00"/>
    <x v="5"/>
    <x v="1"/>
    <n v="26"/>
    <x v="8"/>
  </r>
  <r>
    <x v="8"/>
    <x v="8"/>
    <d v="2021-07-28T00:00:00"/>
    <x v="5"/>
    <x v="1"/>
    <n v="28"/>
    <x v="12"/>
  </r>
  <r>
    <x v="8"/>
    <x v="8"/>
    <d v="2021-07-30T00:00:00"/>
    <x v="5"/>
    <x v="1"/>
    <n v="30"/>
    <x v="3"/>
  </r>
  <r>
    <x v="8"/>
    <x v="8"/>
    <d v="2021-08-01T00:00:00"/>
    <x v="5"/>
    <x v="2"/>
    <n v="1"/>
    <x v="12"/>
  </r>
  <r>
    <x v="8"/>
    <x v="8"/>
    <d v="2021-08-02T00:00:00"/>
    <x v="5"/>
    <x v="2"/>
    <n v="2"/>
    <x v="7"/>
  </r>
  <r>
    <x v="8"/>
    <x v="8"/>
    <d v="2021-08-05T00:00:00"/>
    <x v="5"/>
    <x v="2"/>
    <n v="5"/>
    <x v="2"/>
  </r>
  <r>
    <x v="8"/>
    <x v="8"/>
    <d v="2021-08-08T00:00:00"/>
    <x v="5"/>
    <x v="2"/>
    <n v="8"/>
    <x v="2"/>
  </r>
  <r>
    <x v="8"/>
    <x v="8"/>
    <d v="2021-08-09T00:00:00"/>
    <x v="5"/>
    <x v="2"/>
    <n v="9"/>
    <x v="0"/>
  </r>
  <r>
    <x v="8"/>
    <x v="8"/>
    <d v="2021-08-10T00:00:00"/>
    <x v="5"/>
    <x v="2"/>
    <n v="10"/>
    <x v="0"/>
  </r>
  <r>
    <x v="8"/>
    <x v="8"/>
    <d v="2021-08-11T00:00:00"/>
    <x v="5"/>
    <x v="2"/>
    <n v="11"/>
    <x v="10"/>
  </r>
  <r>
    <x v="8"/>
    <x v="8"/>
    <d v="2021-08-13T00:00:00"/>
    <x v="5"/>
    <x v="2"/>
    <n v="13"/>
    <x v="1"/>
  </r>
  <r>
    <x v="8"/>
    <x v="8"/>
    <d v="2021-08-16T00:00:00"/>
    <x v="5"/>
    <x v="2"/>
    <n v="16"/>
    <x v="4"/>
  </r>
  <r>
    <x v="8"/>
    <x v="8"/>
    <d v="2021-08-17T00:00:00"/>
    <x v="5"/>
    <x v="2"/>
    <n v="17"/>
    <x v="1"/>
  </r>
  <r>
    <x v="8"/>
    <x v="8"/>
    <d v="2021-08-28T00:00:00"/>
    <x v="5"/>
    <x v="2"/>
    <n v="28"/>
    <x v="4"/>
  </r>
  <r>
    <x v="8"/>
    <x v="8"/>
    <d v="2021-08-31T00:00:00"/>
    <x v="5"/>
    <x v="2"/>
    <n v="31"/>
    <x v="4"/>
  </r>
  <r>
    <x v="3"/>
    <x v="3"/>
    <d v="2021-06-12T00:00:00"/>
    <x v="5"/>
    <x v="0"/>
    <n v="12"/>
    <x v="2"/>
  </r>
  <r>
    <x v="3"/>
    <x v="3"/>
    <d v="2021-06-18T00:00:00"/>
    <x v="5"/>
    <x v="0"/>
    <n v="18"/>
    <x v="0"/>
  </r>
  <r>
    <x v="3"/>
    <x v="3"/>
    <d v="2021-06-22T00:00:00"/>
    <x v="5"/>
    <x v="0"/>
    <n v="22"/>
    <x v="3"/>
  </r>
  <r>
    <x v="3"/>
    <x v="3"/>
    <d v="2021-07-04T00:00:00"/>
    <x v="5"/>
    <x v="1"/>
    <n v="4"/>
    <x v="4"/>
  </r>
  <r>
    <x v="3"/>
    <x v="3"/>
    <d v="2021-07-15T00:00:00"/>
    <x v="5"/>
    <x v="1"/>
    <n v="15"/>
    <x v="12"/>
  </r>
  <r>
    <x v="3"/>
    <x v="3"/>
    <d v="2021-07-16T00:00:00"/>
    <x v="5"/>
    <x v="1"/>
    <n v="16"/>
    <x v="3"/>
  </r>
  <r>
    <x v="3"/>
    <x v="3"/>
    <d v="2021-07-17T00:00:00"/>
    <x v="5"/>
    <x v="1"/>
    <n v="17"/>
    <x v="11"/>
  </r>
  <r>
    <x v="3"/>
    <x v="3"/>
    <d v="2021-07-18T00:00:00"/>
    <x v="5"/>
    <x v="1"/>
    <n v="18"/>
    <x v="11"/>
  </r>
  <r>
    <x v="3"/>
    <x v="3"/>
    <d v="2021-07-19T00:00:00"/>
    <x v="5"/>
    <x v="1"/>
    <n v="19"/>
    <x v="20"/>
  </r>
  <r>
    <x v="3"/>
    <x v="3"/>
    <d v="2021-07-20T00:00:00"/>
    <x v="5"/>
    <x v="1"/>
    <n v="20"/>
    <x v="11"/>
  </r>
  <r>
    <x v="3"/>
    <x v="3"/>
    <d v="2021-07-21T00:00:00"/>
    <x v="5"/>
    <x v="1"/>
    <n v="21"/>
    <x v="13"/>
  </r>
  <r>
    <x v="3"/>
    <x v="3"/>
    <d v="2021-07-22T00:00:00"/>
    <x v="5"/>
    <x v="1"/>
    <n v="22"/>
    <x v="22"/>
  </r>
  <r>
    <x v="3"/>
    <x v="3"/>
    <d v="2021-07-23T00:00:00"/>
    <x v="5"/>
    <x v="1"/>
    <n v="23"/>
    <x v="16"/>
  </r>
  <r>
    <x v="3"/>
    <x v="3"/>
    <d v="2021-07-24T00:00:00"/>
    <x v="5"/>
    <x v="1"/>
    <n v="24"/>
    <x v="1"/>
  </r>
  <r>
    <x v="3"/>
    <x v="3"/>
    <d v="2021-07-25T00:00:00"/>
    <x v="5"/>
    <x v="1"/>
    <n v="25"/>
    <x v="3"/>
  </r>
  <r>
    <x v="3"/>
    <x v="3"/>
    <d v="2021-07-26T00:00:00"/>
    <x v="5"/>
    <x v="1"/>
    <n v="26"/>
    <x v="17"/>
  </r>
  <r>
    <x v="3"/>
    <x v="3"/>
    <d v="2021-07-27T00:00:00"/>
    <x v="5"/>
    <x v="1"/>
    <n v="27"/>
    <x v="14"/>
  </r>
  <r>
    <x v="3"/>
    <x v="3"/>
    <d v="2021-07-28T00:00:00"/>
    <x v="5"/>
    <x v="1"/>
    <n v="28"/>
    <x v="17"/>
  </r>
  <r>
    <x v="3"/>
    <x v="3"/>
    <d v="2021-07-29T00:00:00"/>
    <x v="5"/>
    <x v="1"/>
    <n v="29"/>
    <x v="20"/>
  </r>
  <r>
    <x v="3"/>
    <x v="3"/>
    <d v="2021-07-30T00:00:00"/>
    <x v="5"/>
    <x v="1"/>
    <n v="30"/>
    <x v="13"/>
  </r>
  <r>
    <x v="3"/>
    <x v="3"/>
    <d v="2021-07-31T00:00:00"/>
    <x v="5"/>
    <x v="1"/>
    <n v="31"/>
    <x v="3"/>
  </r>
  <r>
    <x v="3"/>
    <x v="3"/>
    <d v="2021-08-02T00:00:00"/>
    <x v="5"/>
    <x v="2"/>
    <n v="2"/>
    <x v="16"/>
  </r>
  <r>
    <x v="3"/>
    <x v="3"/>
    <d v="2021-08-04T00:00:00"/>
    <x v="5"/>
    <x v="2"/>
    <n v="4"/>
    <x v="1"/>
  </r>
  <r>
    <x v="3"/>
    <x v="3"/>
    <d v="2021-08-08T00:00:00"/>
    <x v="5"/>
    <x v="2"/>
    <n v="8"/>
    <x v="6"/>
  </r>
  <r>
    <x v="3"/>
    <x v="3"/>
    <d v="2021-08-09T00:00:00"/>
    <x v="5"/>
    <x v="2"/>
    <n v="9"/>
    <x v="5"/>
  </r>
  <r>
    <x v="3"/>
    <x v="3"/>
    <d v="2021-08-10T00:00:00"/>
    <x v="5"/>
    <x v="2"/>
    <n v="10"/>
    <x v="5"/>
  </r>
  <r>
    <x v="3"/>
    <x v="3"/>
    <d v="2021-08-11T00:00:00"/>
    <x v="5"/>
    <x v="2"/>
    <n v="11"/>
    <x v="3"/>
  </r>
  <r>
    <x v="3"/>
    <x v="3"/>
    <d v="2021-08-12T00:00:00"/>
    <x v="5"/>
    <x v="2"/>
    <n v="12"/>
    <x v="3"/>
  </r>
  <r>
    <x v="3"/>
    <x v="3"/>
    <d v="2021-08-13T00:00:00"/>
    <x v="5"/>
    <x v="2"/>
    <n v="13"/>
    <x v="12"/>
  </r>
  <r>
    <x v="3"/>
    <x v="3"/>
    <d v="2021-08-14T00:00:00"/>
    <x v="5"/>
    <x v="2"/>
    <n v="14"/>
    <x v="2"/>
  </r>
  <r>
    <x v="3"/>
    <x v="3"/>
    <d v="2021-08-16T00:00:00"/>
    <x v="5"/>
    <x v="2"/>
    <n v="16"/>
    <x v="2"/>
  </r>
  <r>
    <x v="3"/>
    <x v="3"/>
    <d v="2021-08-18T00:00:00"/>
    <x v="5"/>
    <x v="2"/>
    <n v="18"/>
    <x v="10"/>
  </r>
  <r>
    <x v="3"/>
    <x v="3"/>
    <d v="2021-08-20T00:00:00"/>
    <x v="5"/>
    <x v="2"/>
    <n v="20"/>
    <x v="0"/>
  </r>
  <r>
    <x v="3"/>
    <x v="3"/>
    <d v="2021-08-25T00:00:00"/>
    <x v="5"/>
    <x v="2"/>
    <n v="25"/>
    <x v="3"/>
  </r>
  <r>
    <x v="3"/>
    <x v="3"/>
    <d v="2021-08-28T00:00:00"/>
    <x v="5"/>
    <x v="2"/>
    <n v="28"/>
    <x v="6"/>
  </r>
  <r>
    <x v="3"/>
    <x v="3"/>
    <d v="2021-08-30T00:00:00"/>
    <x v="5"/>
    <x v="2"/>
    <n v="30"/>
    <x v="16"/>
  </r>
  <r>
    <x v="4"/>
    <x v="4"/>
    <d v="2021-06-08T00:00:00"/>
    <x v="5"/>
    <x v="0"/>
    <n v="8"/>
    <x v="3"/>
  </r>
  <r>
    <x v="4"/>
    <x v="4"/>
    <d v="2021-06-10T00:00:00"/>
    <x v="5"/>
    <x v="0"/>
    <n v="10"/>
    <x v="7"/>
  </r>
  <r>
    <x v="4"/>
    <x v="4"/>
    <d v="2021-06-12T00:00:00"/>
    <x v="5"/>
    <x v="0"/>
    <n v="12"/>
    <x v="16"/>
  </r>
  <r>
    <x v="4"/>
    <x v="4"/>
    <d v="2021-06-13T00:00:00"/>
    <x v="5"/>
    <x v="0"/>
    <n v="13"/>
    <x v="4"/>
  </r>
  <r>
    <x v="4"/>
    <x v="4"/>
    <d v="2021-06-14T00:00:00"/>
    <x v="5"/>
    <x v="0"/>
    <n v="14"/>
    <x v="7"/>
  </r>
  <r>
    <x v="4"/>
    <x v="4"/>
    <d v="2021-06-15T00:00:00"/>
    <x v="5"/>
    <x v="0"/>
    <n v="15"/>
    <x v="23"/>
  </r>
  <r>
    <x v="4"/>
    <x v="4"/>
    <d v="2021-06-22T00:00:00"/>
    <x v="5"/>
    <x v="0"/>
    <n v="22"/>
    <x v="4"/>
  </r>
  <r>
    <x v="4"/>
    <x v="4"/>
    <d v="2021-07-02T00:00:00"/>
    <x v="5"/>
    <x v="1"/>
    <n v="2"/>
    <x v="1"/>
  </r>
  <r>
    <x v="4"/>
    <x v="4"/>
    <d v="2021-07-09T00:00:00"/>
    <x v="5"/>
    <x v="1"/>
    <n v="9"/>
    <x v="5"/>
  </r>
  <r>
    <x v="4"/>
    <x v="4"/>
    <d v="2021-07-10T00:00:00"/>
    <x v="5"/>
    <x v="1"/>
    <n v="10"/>
    <x v="6"/>
  </r>
  <r>
    <x v="4"/>
    <x v="4"/>
    <d v="2021-07-11T00:00:00"/>
    <x v="5"/>
    <x v="1"/>
    <n v="11"/>
    <x v="5"/>
  </r>
  <r>
    <x v="4"/>
    <x v="4"/>
    <d v="2021-07-12T00:00:00"/>
    <x v="5"/>
    <x v="1"/>
    <n v="12"/>
    <x v="13"/>
  </r>
  <r>
    <x v="4"/>
    <x v="4"/>
    <d v="2021-07-15T00:00:00"/>
    <x v="5"/>
    <x v="1"/>
    <n v="15"/>
    <x v="0"/>
  </r>
  <r>
    <x v="4"/>
    <x v="4"/>
    <d v="2021-07-16T00:00:00"/>
    <x v="5"/>
    <x v="1"/>
    <n v="16"/>
    <x v="0"/>
  </r>
  <r>
    <x v="4"/>
    <x v="4"/>
    <d v="2021-07-17T00:00:00"/>
    <x v="5"/>
    <x v="1"/>
    <n v="17"/>
    <x v="1"/>
  </r>
  <r>
    <x v="4"/>
    <x v="4"/>
    <d v="2021-07-18T00:00:00"/>
    <x v="5"/>
    <x v="1"/>
    <n v="18"/>
    <x v="6"/>
  </r>
  <r>
    <x v="4"/>
    <x v="4"/>
    <d v="2021-07-19T00:00:00"/>
    <x v="5"/>
    <x v="1"/>
    <n v="19"/>
    <x v="20"/>
  </r>
  <r>
    <x v="4"/>
    <x v="4"/>
    <d v="2021-07-20T00:00:00"/>
    <x v="5"/>
    <x v="1"/>
    <n v="20"/>
    <x v="17"/>
  </r>
  <r>
    <x v="4"/>
    <x v="4"/>
    <d v="2021-07-21T00:00:00"/>
    <x v="5"/>
    <x v="1"/>
    <n v="21"/>
    <x v="8"/>
  </r>
  <r>
    <x v="4"/>
    <x v="4"/>
    <d v="2021-07-22T00:00:00"/>
    <x v="5"/>
    <x v="1"/>
    <n v="22"/>
    <x v="14"/>
  </r>
  <r>
    <x v="4"/>
    <x v="4"/>
    <d v="2021-07-23T00:00:00"/>
    <x v="5"/>
    <x v="1"/>
    <n v="23"/>
    <x v="1"/>
  </r>
  <r>
    <x v="4"/>
    <x v="4"/>
    <d v="2021-07-24T00:00:00"/>
    <x v="5"/>
    <x v="1"/>
    <n v="24"/>
    <x v="5"/>
  </r>
  <r>
    <x v="4"/>
    <x v="4"/>
    <d v="2021-07-25T00:00:00"/>
    <x v="5"/>
    <x v="1"/>
    <n v="25"/>
    <x v="10"/>
  </r>
  <r>
    <x v="4"/>
    <x v="4"/>
    <d v="2021-07-26T00:00:00"/>
    <x v="5"/>
    <x v="1"/>
    <n v="26"/>
    <x v="10"/>
  </r>
  <r>
    <x v="4"/>
    <x v="4"/>
    <d v="2021-07-27T00:00:00"/>
    <x v="5"/>
    <x v="1"/>
    <n v="27"/>
    <x v="15"/>
  </r>
  <r>
    <x v="4"/>
    <x v="4"/>
    <d v="2021-07-28T00:00:00"/>
    <x v="5"/>
    <x v="1"/>
    <n v="28"/>
    <x v="10"/>
  </r>
  <r>
    <x v="4"/>
    <x v="4"/>
    <d v="2021-07-29T00:00:00"/>
    <x v="5"/>
    <x v="1"/>
    <n v="29"/>
    <x v="5"/>
  </r>
  <r>
    <x v="4"/>
    <x v="4"/>
    <d v="2021-07-30T00:00:00"/>
    <x v="5"/>
    <x v="1"/>
    <n v="30"/>
    <x v="12"/>
  </r>
  <r>
    <x v="4"/>
    <x v="4"/>
    <d v="2021-08-01T00:00:00"/>
    <x v="5"/>
    <x v="2"/>
    <n v="1"/>
    <x v="12"/>
  </r>
  <r>
    <x v="4"/>
    <x v="4"/>
    <d v="2021-08-02T00:00:00"/>
    <x v="5"/>
    <x v="2"/>
    <n v="2"/>
    <x v="7"/>
  </r>
  <r>
    <x v="4"/>
    <x v="4"/>
    <d v="2021-08-05T00:00:00"/>
    <x v="5"/>
    <x v="2"/>
    <n v="5"/>
    <x v="2"/>
  </r>
  <r>
    <x v="4"/>
    <x v="4"/>
    <d v="2021-08-08T00:00:00"/>
    <x v="5"/>
    <x v="2"/>
    <n v="8"/>
    <x v="7"/>
  </r>
  <r>
    <x v="4"/>
    <x v="4"/>
    <d v="2021-08-09T00:00:00"/>
    <x v="5"/>
    <x v="2"/>
    <n v="9"/>
    <x v="7"/>
  </r>
  <r>
    <x v="4"/>
    <x v="4"/>
    <d v="2021-08-11T00:00:00"/>
    <x v="5"/>
    <x v="2"/>
    <n v="11"/>
    <x v="20"/>
  </r>
  <r>
    <x v="4"/>
    <x v="4"/>
    <d v="2021-08-13T00:00:00"/>
    <x v="5"/>
    <x v="2"/>
    <n v="13"/>
    <x v="10"/>
  </r>
  <r>
    <x v="4"/>
    <x v="4"/>
    <d v="2021-08-14T00:00:00"/>
    <x v="5"/>
    <x v="2"/>
    <n v="14"/>
    <x v="1"/>
  </r>
  <r>
    <x v="4"/>
    <x v="4"/>
    <d v="2021-08-16T00:00:00"/>
    <x v="5"/>
    <x v="2"/>
    <n v="16"/>
    <x v="6"/>
  </r>
  <r>
    <x v="4"/>
    <x v="4"/>
    <d v="2021-08-17T00:00:00"/>
    <x v="5"/>
    <x v="2"/>
    <n v="17"/>
    <x v="1"/>
  </r>
  <r>
    <x v="4"/>
    <x v="4"/>
    <d v="2021-08-18T00:00:00"/>
    <x v="5"/>
    <x v="2"/>
    <n v="18"/>
    <x v="0"/>
  </r>
  <r>
    <x v="4"/>
    <x v="4"/>
    <d v="2021-08-25T00:00:00"/>
    <x v="5"/>
    <x v="2"/>
    <n v="25"/>
    <x v="0"/>
  </r>
  <r>
    <x v="4"/>
    <x v="4"/>
    <d v="2021-08-28T00:00:00"/>
    <x v="5"/>
    <x v="2"/>
    <n v="28"/>
    <x v="3"/>
  </r>
  <r>
    <x v="4"/>
    <x v="4"/>
    <d v="2021-08-31T00:00:00"/>
    <x v="5"/>
    <x v="2"/>
    <n v="31"/>
    <x v="1"/>
  </r>
  <r>
    <x v="5"/>
    <x v="5"/>
    <d v="2021-06-04T00:00:00"/>
    <x v="5"/>
    <x v="0"/>
    <n v="4"/>
    <x v="0"/>
  </r>
  <r>
    <x v="5"/>
    <x v="5"/>
    <d v="2021-06-08T00:00:00"/>
    <x v="5"/>
    <x v="0"/>
    <n v="8"/>
    <x v="11"/>
  </r>
  <r>
    <x v="5"/>
    <x v="5"/>
    <d v="2021-06-10T00:00:00"/>
    <x v="5"/>
    <x v="0"/>
    <n v="10"/>
    <x v="13"/>
  </r>
  <r>
    <x v="5"/>
    <x v="5"/>
    <d v="2021-06-12T00:00:00"/>
    <x v="5"/>
    <x v="0"/>
    <n v="12"/>
    <x v="16"/>
  </r>
  <r>
    <x v="5"/>
    <x v="5"/>
    <d v="2021-06-13T00:00:00"/>
    <x v="5"/>
    <x v="0"/>
    <n v="13"/>
    <x v="2"/>
  </r>
  <r>
    <x v="5"/>
    <x v="5"/>
    <d v="2021-06-14T00:00:00"/>
    <x v="5"/>
    <x v="0"/>
    <n v="14"/>
    <x v="6"/>
  </r>
  <r>
    <x v="5"/>
    <x v="5"/>
    <d v="2021-06-15T00:00:00"/>
    <x v="5"/>
    <x v="0"/>
    <n v="15"/>
    <x v="19"/>
  </r>
  <r>
    <x v="5"/>
    <x v="5"/>
    <d v="2021-06-17T00:00:00"/>
    <x v="5"/>
    <x v="0"/>
    <n v="17"/>
    <x v="0"/>
  </r>
  <r>
    <x v="5"/>
    <x v="5"/>
    <d v="2021-06-18T00:00:00"/>
    <x v="5"/>
    <x v="0"/>
    <n v="18"/>
    <x v="6"/>
  </r>
  <r>
    <x v="5"/>
    <x v="5"/>
    <d v="2021-06-22T00:00:00"/>
    <x v="5"/>
    <x v="0"/>
    <n v="22"/>
    <x v="5"/>
  </r>
  <r>
    <x v="5"/>
    <x v="5"/>
    <d v="2021-07-02T00:00:00"/>
    <x v="5"/>
    <x v="1"/>
    <n v="2"/>
    <x v="6"/>
  </r>
  <r>
    <x v="5"/>
    <x v="5"/>
    <d v="2021-07-09T00:00:00"/>
    <x v="5"/>
    <x v="1"/>
    <n v="9"/>
    <x v="0"/>
  </r>
  <r>
    <x v="5"/>
    <x v="5"/>
    <d v="2021-07-10T00:00:00"/>
    <x v="5"/>
    <x v="1"/>
    <n v="10"/>
    <x v="12"/>
  </r>
  <r>
    <x v="5"/>
    <x v="5"/>
    <d v="2021-07-11T00:00:00"/>
    <x v="5"/>
    <x v="1"/>
    <n v="11"/>
    <x v="11"/>
  </r>
  <r>
    <x v="5"/>
    <x v="5"/>
    <d v="2021-07-12T00:00:00"/>
    <x v="5"/>
    <x v="1"/>
    <n v="12"/>
    <x v="23"/>
  </r>
  <r>
    <x v="5"/>
    <x v="5"/>
    <d v="2021-07-16T00:00:00"/>
    <x v="5"/>
    <x v="1"/>
    <n v="16"/>
    <x v="5"/>
  </r>
  <r>
    <x v="5"/>
    <x v="5"/>
    <d v="2021-07-17T00:00:00"/>
    <x v="5"/>
    <x v="1"/>
    <n v="17"/>
    <x v="14"/>
  </r>
  <r>
    <x v="5"/>
    <x v="5"/>
    <d v="2021-07-18T00:00:00"/>
    <x v="5"/>
    <x v="1"/>
    <n v="18"/>
    <x v="10"/>
  </r>
  <r>
    <x v="5"/>
    <x v="5"/>
    <d v="2021-07-19T00:00:00"/>
    <x v="5"/>
    <x v="1"/>
    <n v="19"/>
    <x v="21"/>
  </r>
  <r>
    <x v="5"/>
    <x v="5"/>
    <d v="2021-07-20T00:00:00"/>
    <x v="5"/>
    <x v="1"/>
    <n v="20"/>
    <x v="9"/>
  </r>
  <r>
    <x v="5"/>
    <x v="5"/>
    <d v="2021-07-21T00:00:00"/>
    <x v="5"/>
    <x v="1"/>
    <n v="21"/>
    <x v="14"/>
  </r>
  <r>
    <x v="5"/>
    <x v="5"/>
    <d v="2021-07-22T00:00:00"/>
    <x v="5"/>
    <x v="1"/>
    <n v="22"/>
    <x v="9"/>
  </r>
  <r>
    <x v="5"/>
    <x v="5"/>
    <d v="2021-07-23T00:00:00"/>
    <x v="5"/>
    <x v="1"/>
    <n v="23"/>
    <x v="16"/>
  </r>
  <r>
    <x v="5"/>
    <x v="5"/>
    <d v="2021-07-24T00:00:00"/>
    <x v="5"/>
    <x v="1"/>
    <n v="24"/>
    <x v="6"/>
  </r>
  <r>
    <x v="5"/>
    <x v="5"/>
    <d v="2021-07-25T00:00:00"/>
    <x v="5"/>
    <x v="1"/>
    <n v="25"/>
    <x v="10"/>
  </r>
  <r>
    <x v="5"/>
    <x v="5"/>
    <d v="2021-07-26T00:00:00"/>
    <x v="5"/>
    <x v="1"/>
    <n v="26"/>
    <x v="12"/>
  </r>
  <r>
    <x v="5"/>
    <x v="5"/>
    <d v="2021-07-27T00:00:00"/>
    <x v="5"/>
    <x v="1"/>
    <n v="27"/>
    <x v="20"/>
  </r>
  <r>
    <x v="5"/>
    <x v="5"/>
    <d v="2021-07-28T00:00:00"/>
    <x v="5"/>
    <x v="1"/>
    <n v="28"/>
    <x v="9"/>
  </r>
  <r>
    <x v="5"/>
    <x v="5"/>
    <d v="2021-07-29T00:00:00"/>
    <x v="5"/>
    <x v="1"/>
    <n v="29"/>
    <x v="14"/>
  </r>
  <r>
    <x v="5"/>
    <x v="5"/>
    <d v="2021-07-30T00:00:00"/>
    <x v="5"/>
    <x v="1"/>
    <n v="30"/>
    <x v="7"/>
  </r>
  <r>
    <x v="5"/>
    <x v="5"/>
    <d v="2021-08-01T00:00:00"/>
    <x v="5"/>
    <x v="2"/>
    <n v="1"/>
    <x v="5"/>
  </r>
  <r>
    <x v="5"/>
    <x v="5"/>
    <d v="2021-08-02T00:00:00"/>
    <x v="5"/>
    <x v="2"/>
    <n v="2"/>
    <x v="17"/>
  </r>
  <r>
    <x v="5"/>
    <x v="5"/>
    <d v="2021-08-08T00:00:00"/>
    <x v="5"/>
    <x v="2"/>
    <n v="8"/>
    <x v="8"/>
  </r>
  <r>
    <x v="5"/>
    <x v="5"/>
    <d v="2021-08-09T00:00:00"/>
    <x v="5"/>
    <x v="2"/>
    <n v="9"/>
    <x v="8"/>
  </r>
  <r>
    <x v="5"/>
    <x v="5"/>
    <d v="2021-08-10T00:00:00"/>
    <x v="5"/>
    <x v="2"/>
    <n v="10"/>
    <x v="2"/>
  </r>
  <r>
    <x v="5"/>
    <x v="5"/>
    <d v="2021-08-11T00:00:00"/>
    <x v="5"/>
    <x v="2"/>
    <n v="11"/>
    <x v="18"/>
  </r>
  <r>
    <x v="5"/>
    <x v="5"/>
    <d v="2021-08-13T00:00:00"/>
    <x v="5"/>
    <x v="2"/>
    <n v="13"/>
    <x v="20"/>
  </r>
  <r>
    <x v="5"/>
    <x v="5"/>
    <d v="2021-08-14T00:00:00"/>
    <x v="5"/>
    <x v="2"/>
    <n v="14"/>
    <x v="7"/>
  </r>
  <r>
    <x v="5"/>
    <x v="5"/>
    <d v="2021-08-16T00:00:00"/>
    <x v="5"/>
    <x v="2"/>
    <n v="16"/>
    <x v="10"/>
  </r>
  <r>
    <x v="5"/>
    <x v="5"/>
    <d v="2021-08-18T00:00:00"/>
    <x v="5"/>
    <x v="2"/>
    <n v="18"/>
    <x v="16"/>
  </r>
  <r>
    <x v="5"/>
    <x v="5"/>
    <d v="2021-08-25T00:00:00"/>
    <x v="5"/>
    <x v="2"/>
    <n v="25"/>
    <x v="12"/>
  </r>
  <r>
    <x v="5"/>
    <x v="5"/>
    <d v="2021-08-28T00:00:00"/>
    <x v="5"/>
    <x v="2"/>
    <n v="28"/>
    <x v="3"/>
  </r>
  <r>
    <x v="5"/>
    <x v="5"/>
    <d v="2021-08-30T00:00:00"/>
    <x v="5"/>
    <x v="2"/>
    <n v="30"/>
    <x v="1"/>
  </r>
  <r>
    <x v="9"/>
    <x v="9"/>
    <d v="2021-06-15T00:00:00"/>
    <x v="5"/>
    <x v="0"/>
    <n v="15"/>
    <x v="4"/>
  </r>
  <r>
    <x v="9"/>
    <x v="9"/>
    <d v="2021-07-10T00:00:00"/>
    <x v="5"/>
    <x v="1"/>
    <n v="10"/>
    <x v="8"/>
  </r>
  <r>
    <x v="9"/>
    <x v="9"/>
    <d v="2021-07-11T00:00:00"/>
    <x v="5"/>
    <x v="1"/>
    <n v="11"/>
    <x v="12"/>
  </r>
  <r>
    <x v="9"/>
    <x v="9"/>
    <d v="2021-07-17T00:00:00"/>
    <x v="5"/>
    <x v="1"/>
    <n v="17"/>
    <x v="0"/>
  </r>
  <r>
    <x v="9"/>
    <x v="9"/>
    <d v="2021-07-18T00:00:00"/>
    <x v="5"/>
    <x v="1"/>
    <n v="18"/>
    <x v="4"/>
  </r>
  <r>
    <x v="9"/>
    <x v="9"/>
    <d v="2021-07-19T00:00:00"/>
    <x v="5"/>
    <x v="1"/>
    <n v="19"/>
    <x v="12"/>
  </r>
  <r>
    <x v="9"/>
    <x v="9"/>
    <d v="2021-07-22T00:00:00"/>
    <x v="5"/>
    <x v="1"/>
    <n v="22"/>
    <x v="12"/>
  </r>
  <r>
    <x v="9"/>
    <x v="9"/>
    <d v="2021-07-23T00:00:00"/>
    <x v="5"/>
    <x v="1"/>
    <n v="23"/>
    <x v="16"/>
  </r>
  <r>
    <x v="9"/>
    <x v="9"/>
    <d v="2021-07-25T00:00:00"/>
    <x v="5"/>
    <x v="1"/>
    <n v="25"/>
    <x v="3"/>
  </r>
  <r>
    <x v="9"/>
    <x v="9"/>
    <d v="2021-07-26T00:00:00"/>
    <x v="5"/>
    <x v="1"/>
    <n v="26"/>
    <x v="8"/>
  </r>
  <r>
    <x v="9"/>
    <x v="9"/>
    <d v="2021-07-27T00:00:00"/>
    <x v="5"/>
    <x v="1"/>
    <n v="27"/>
    <x v="8"/>
  </r>
  <r>
    <x v="9"/>
    <x v="9"/>
    <d v="2021-07-30T00:00:00"/>
    <x v="5"/>
    <x v="1"/>
    <n v="30"/>
    <x v="8"/>
  </r>
  <r>
    <x v="9"/>
    <x v="9"/>
    <d v="2021-08-09T00:00:00"/>
    <x v="5"/>
    <x v="2"/>
    <n v="9"/>
    <x v="6"/>
  </r>
  <r>
    <x v="9"/>
    <x v="9"/>
    <d v="2021-08-11T00:00:00"/>
    <x v="5"/>
    <x v="2"/>
    <n v="11"/>
    <x v="8"/>
  </r>
  <r>
    <x v="9"/>
    <x v="9"/>
    <d v="2021-08-13T00:00:00"/>
    <x v="5"/>
    <x v="2"/>
    <n v="13"/>
    <x v="1"/>
  </r>
  <r>
    <x v="9"/>
    <x v="9"/>
    <d v="2021-08-14T00:00:00"/>
    <x v="5"/>
    <x v="2"/>
    <n v="14"/>
    <x v="4"/>
  </r>
  <r>
    <x v="9"/>
    <x v="9"/>
    <d v="2021-08-16T00:00:00"/>
    <x v="5"/>
    <x v="2"/>
    <n v="16"/>
    <x v="5"/>
  </r>
  <r>
    <x v="9"/>
    <x v="9"/>
    <d v="2021-08-18T00:00:00"/>
    <x v="5"/>
    <x v="2"/>
    <n v="18"/>
    <x v="12"/>
  </r>
  <r>
    <x v="9"/>
    <x v="9"/>
    <d v="2021-08-25T00:00:00"/>
    <x v="5"/>
    <x v="2"/>
    <n v="25"/>
    <x v="10"/>
  </r>
  <r>
    <x v="9"/>
    <x v="9"/>
    <d v="2021-08-28T00:00:00"/>
    <x v="5"/>
    <x v="2"/>
    <n v="28"/>
    <x v="16"/>
  </r>
  <r>
    <x v="6"/>
    <x v="6"/>
    <d v="2021-06-07T00:00:00"/>
    <x v="5"/>
    <x v="0"/>
    <n v="7"/>
    <x v="4"/>
  </r>
  <r>
    <x v="6"/>
    <x v="6"/>
    <d v="2021-06-08T00:00:00"/>
    <x v="5"/>
    <x v="0"/>
    <n v="8"/>
    <x v="3"/>
  </r>
  <r>
    <x v="6"/>
    <x v="6"/>
    <d v="2021-06-10T00:00:00"/>
    <x v="5"/>
    <x v="0"/>
    <n v="10"/>
    <x v="3"/>
  </r>
  <r>
    <x v="6"/>
    <x v="6"/>
    <d v="2021-06-12T00:00:00"/>
    <x v="5"/>
    <x v="0"/>
    <n v="12"/>
    <x v="16"/>
  </r>
  <r>
    <x v="6"/>
    <x v="6"/>
    <d v="2021-06-13T00:00:00"/>
    <x v="5"/>
    <x v="0"/>
    <n v="13"/>
    <x v="2"/>
  </r>
  <r>
    <x v="6"/>
    <x v="6"/>
    <d v="2021-06-14T00:00:00"/>
    <x v="5"/>
    <x v="0"/>
    <n v="14"/>
    <x v="8"/>
  </r>
  <r>
    <x v="6"/>
    <x v="6"/>
    <d v="2021-06-15T00:00:00"/>
    <x v="5"/>
    <x v="0"/>
    <n v="15"/>
    <x v="15"/>
  </r>
  <r>
    <x v="6"/>
    <x v="6"/>
    <d v="2021-07-09T00:00:00"/>
    <x v="5"/>
    <x v="1"/>
    <n v="9"/>
    <x v="16"/>
  </r>
  <r>
    <x v="6"/>
    <x v="6"/>
    <d v="2021-07-10T00:00:00"/>
    <x v="5"/>
    <x v="1"/>
    <n v="10"/>
    <x v="4"/>
  </r>
  <r>
    <x v="6"/>
    <x v="6"/>
    <d v="2021-07-11T00:00:00"/>
    <x v="5"/>
    <x v="1"/>
    <n v="11"/>
    <x v="5"/>
  </r>
  <r>
    <x v="6"/>
    <x v="6"/>
    <d v="2021-07-12T00:00:00"/>
    <x v="5"/>
    <x v="1"/>
    <n v="12"/>
    <x v="7"/>
  </r>
  <r>
    <x v="6"/>
    <x v="6"/>
    <d v="2021-07-16T00:00:00"/>
    <x v="5"/>
    <x v="1"/>
    <n v="16"/>
    <x v="4"/>
  </r>
  <r>
    <x v="6"/>
    <x v="6"/>
    <d v="2021-07-18T00:00:00"/>
    <x v="5"/>
    <x v="1"/>
    <n v="18"/>
    <x v="16"/>
  </r>
  <r>
    <x v="6"/>
    <x v="6"/>
    <d v="2021-07-19T00:00:00"/>
    <x v="5"/>
    <x v="1"/>
    <n v="19"/>
    <x v="11"/>
  </r>
  <r>
    <x v="6"/>
    <x v="6"/>
    <d v="2021-07-20T00:00:00"/>
    <x v="5"/>
    <x v="1"/>
    <n v="20"/>
    <x v="20"/>
  </r>
  <r>
    <x v="6"/>
    <x v="6"/>
    <d v="2021-07-22T00:00:00"/>
    <x v="5"/>
    <x v="1"/>
    <n v="22"/>
    <x v="3"/>
  </r>
  <r>
    <x v="6"/>
    <x v="6"/>
    <d v="2021-07-24T00:00:00"/>
    <x v="5"/>
    <x v="1"/>
    <n v="24"/>
    <x v="4"/>
  </r>
  <r>
    <x v="6"/>
    <x v="6"/>
    <d v="2021-07-25T00:00:00"/>
    <x v="5"/>
    <x v="1"/>
    <n v="25"/>
    <x v="3"/>
  </r>
  <r>
    <x v="6"/>
    <x v="6"/>
    <d v="2021-07-26T00:00:00"/>
    <x v="5"/>
    <x v="1"/>
    <n v="26"/>
    <x v="7"/>
  </r>
  <r>
    <x v="6"/>
    <x v="6"/>
    <d v="2021-07-27T00:00:00"/>
    <x v="5"/>
    <x v="1"/>
    <n v="27"/>
    <x v="9"/>
  </r>
  <r>
    <x v="6"/>
    <x v="6"/>
    <d v="2021-07-28T00:00:00"/>
    <x v="5"/>
    <x v="1"/>
    <n v="28"/>
    <x v="18"/>
  </r>
  <r>
    <x v="6"/>
    <x v="6"/>
    <d v="2021-07-30T00:00:00"/>
    <x v="5"/>
    <x v="1"/>
    <n v="30"/>
    <x v="0"/>
  </r>
  <r>
    <x v="6"/>
    <x v="6"/>
    <d v="2021-08-01T00:00:00"/>
    <x v="5"/>
    <x v="2"/>
    <n v="1"/>
    <x v="12"/>
  </r>
  <r>
    <x v="6"/>
    <x v="6"/>
    <d v="2021-08-02T00:00:00"/>
    <x v="5"/>
    <x v="2"/>
    <n v="2"/>
    <x v="10"/>
  </r>
  <r>
    <x v="6"/>
    <x v="6"/>
    <d v="2021-08-05T00:00:00"/>
    <x v="5"/>
    <x v="2"/>
    <n v="5"/>
    <x v="6"/>
  </r>
  <r>
    <x v="6"/>
    <x v="6"/>
    <d v="2021-08-08T00:00:00"/>
    <x v="5"/>
    <x v="2"/>
    <n v="8"/>
    <x v="3"/>
  </r>
  <r>
    <x v="6"/>
    <x v="6"/>
    <d v="2021-08-10T00:00:00"/>
    <x v="5"/>
    <x v="2"/>
    <n v="10"/>
    <x v="18"/>
  </r>
  <r>
    <x v="6"/>
    <x v="6"/>
    <d v="2021-08-11T00:00:00"/>
    <x v="5"/>
    <x v="2"/>
    <n v="11"/>
    <x v="11"/>
  </r>
  <r>
    <x v="6"/>
    <x v="6"/>
    <d v="2021-08-14T00:00:00"/>
    <x v="5"/>
    <x v="2"/>
    <n v="14"/>
    <x v="4"/>
  </r>
  <r>
    <x v="6"/>
    <x v="6"/>
    <d v="2021-08-17T00:00:00"/>
    <x v="5"/>
    <x v="2"/>
    <n v="17"/>
    <x v="4"/>
  </r>
  <r>
    <x v="6"/>
    <x v="6"/>
    <d v="2021-08-21T00:00:00"/>
    <x v="5"/>
    <x v="2"/>
    <n v="21"/>
    <x v="0"/>
  </r>
  <r>
    <x v="6"/>
    <x v="6"/>
    <d v="2021-08-31T00:00:00"/>
    <x v="5"/>
    <x v="2"/>
    <n v="31"/>
    <x v="2"/>
  </r>
  <r>
    <x v="7"/>
    <x v="7"/>
    <d v="2021-06-14T00:00:00"/>
    <x v="5"/>
    <x v="0"/>
    <n v="14"/>
    <x v="2"/>
  </r>
  <r>
    <x v="7"/>
    <x v="7"/>
    <d v="2021-07-11T00:00:00"/>
    <x v="5"/>
    <x v="1"/>
    <n v="11"/>
    <x v="4"/>
  </r>
  <r>
    <x v="7"/>
    <x v="7"/>
    <d v="2021-07-17T00:00:00"/>
    <x v="5"/>
    <x v="1"/>
    <n v="17"/>
    <x v="0"/>
  </r>
  <r>
    <x v="7"/>
    <x v="7"/>
    <d v="2021-07-18T00:00:00"/>
    <x v="5"/>
    <x v="1"/>
    <n v="18"/>
    <x v="5"/>
  </r>
  <r>
    <x v="7"/>
    <x v="7"/>
    <d v="2021-07-19T00:00:00"/>
    <x v="5"/>
    <x v="1"/>
    <n v="19"/>
    <x v="12"/>
  </r>
  <r>
    <x v="7"/>
    <x v="7"/>
    <d v="2021-07-20T00:00:00"/>
    <x v="5"/>
    <x v="1"/>
    <n v="20"/>
    <x v="5"/>
  </r>
  <r>
    <x v="7"/>
    <x v="7"/>
    <d v="2021-07-22T00:00:00"/>
    <x v="5"/>
    <x v="1"/>
    <n v="22"/>
    <x v="12"/>
  </r>
  <r>
    <x v="7"/>
    <x v="7"/>
    <d v="2021-07-25T00:00:00"/>
    <x v="5"/>
    <x v="1"/>
    <n v="25"/>
    <x v="2"/>
  </r>
  <r>
    <x v="7"/>
    <x v="7"/>
    <d v="2021-07-26T00:00:00"/>
    <x v="5"/>
    <x v="1"/>
    <n v="26"/>
    <x v="5"/>
  </r>
  <r>
    <x v="7"/>
    <x v="7"/>
    <d v="2021-07-27T00:00:00"/>
    <x v="5"/>
    <x v="1"/>
    <n v="27"/>
    <x v="11"/>
  </r>
  <r>
    <x v="7"/>
    <x v="7"/>
    <d v="2021-07-28T00:00:00"/>
    <x v="5"/>
    <x v="1"/>
    <n v="28"/>
    <x v="3"/>
  </r>
  <r>
    <x v="7"/>
    <x v="7"/>
    <d v="2021-08-01T00:00:00"/>
    <x v="5"/>
    <x v="2"/>
    <n v="1"/>
    <x v="6"/>
  </r>
  <r>
    <x v="7"/>
    <x v="7"/>
    <d v="2021-08-02T00:00:00"/>
    <x v="5"/>
    <x v="2"/>
    <n v="2"/>
    <x v="6"/>
  </r>
  <r>
    <x v="7"/>
    <x v="7"/>
    <d v="2021-08-08T00:00:00"/>
    <x v="5"/>
    <x v="2"/>
    <n v="8"/>
    <x v="0"/>
  </r>
  <r>
    <x v="7"/>
    <x v="7"/>
    <d v="2021-08-09T00:00:00"/>
    <x v="5"/>
    <x v="2"/>
    <n v="9"/>
    <x v="0"/>
  </r>
  <r>
    <x v="7"/>
    <x v="7"/>
    <d v="2021-08-10T00:00:00"/>
    <x v="5"/>
    <x v="2"/>
    <n v="10"/>
    <x v="5"/>
  </r>
  <r>
    <x v="7"/>
    <x v="7"/>
    <d v="2021-08-31T00:00:00"/>
    <x v="5"/>
    <x v="2"/>
    <n v="31"/>
    <x v="2"/>
  </r>
  <r>
    <x v="10"/>
    <x v="10"/>
    <d v="2021-06-05T00:00:00"/>
    <x v="5"/>
    <x v="0"/>
    <n v="5"/>
    <x v="0"/>
  </r>
  <r>
    <x v="10"/>
    <x v="10"/>
    <d v="2021-06-14T00:00:00"/>
    <x v="5"/>
    <x v="0"/>
    <n v="14"/>
    <x v="1"/>
  </r>
  <r>
    <x v="10"/>
    <x v="10"/>
    <d v="2021-06-15T00:00:00"/>
    <x v="5"/>
    <x v="0"/>
    <n v="15"/>
    <x v="16"/>
  </r>
  <r>
    <x v="10"/>
    <x v="10"/>
    <d v="2021-06-17T00:00:00"/>
    <x v="5"/>
    <x v="0"/>
    <n v="17"/>
    <x v="0"/>
  </r>
  <r>
    <x v="10"/>
    <x v="10"/>
    <d v="2021-06-30T00:00:00"/>
    <x v="5"/>
    <x v="0"/>
    <n v="30"/>
    <x v="1"/>
  </r>
  <r>
    <x v="10"/>
    <x v="10"/>
    <d v="2021-07-09T00:00:00"/>
    <x v="5"/>
    <x v="1"/>
    <n v="9"/>
    <x v="4"/>
  </r>
  <r>
    <x v="10"/>
    <x v="10"/>
    <d v="2021-07-10T00:00:00"/>
    <x v="5"/>
    <x v="1"/>
    <n v="10"/>
    <x v="1"/>
  </r>
  <r>
    <x v="10"/>
    <x v="10"/>
    <d v="2021-07-11T00:00:00"/>
    <x v="5"/>
    <x v="1"/>
    <n v="11"/>
    <x v="2"/>
  </r>
  <r>
    <x v="10"/>
    <x v="10"/>
    <d v="2021-07-12T00:00:00"/>
    <x v="5"/>
    <x v="1"/>
    <n v="12"/>
    <x v="10"/>
  </r>
  <r>
    <x v="10"/>
    <x v="10"/>
    <d v="2021-07-15T00:00:00"/>
    <x v="5"/>
    <x v="1"/>
    <n v="15"/>
    <x v="0"/>
  </r>
  <r>
    <x v="10"/>
    <x v="10"/>
    <d v="2021-07-16T00:00:00"/>
    <x v="5"/>
    <x v="1"/>
    <n v="16"/>
    <x v="4"/>
  </r>
  <r>
    <x v="10"/>
    <x v="10"/>
    <d v="2021-07-17T00:00:00"/>
    <x v="5"/>
    <x v="1"/>
    <n v="17"/>
    <x v="3"/>
  </r>
  <r>
    <x v="10"/>
    <x v="10"/>
    <d v="2021-07-18T00:00:00"/>
    <x v="5"/>
    <x v="1"/>
    <n v="18"/>
    <x v="8"/>
  </r>
  <r>
    <x v="10"/>
    <x v="10"/>
    <d v="2021-07-19T00:00:00"/>
    <x v="5"/>
    <x v="1"/>
    <n v="19"/>
    <x v="14"/>
  </r>
  <r>
    <x v="10"/>
    <x v="10"/>
    <d v="2021-07-20T00:00:00"/>
    <x v="5"/>
    <x v="1"/>
    <n v="20"/>
    <x v="12"/>
  </r>
  <r>
    <x v="10"/>
    <x v="10"/>
    <d v="2021-07-21T00:00:00"/>
    <x v="5"/>
    <x v="1"/>
    <n v="21"/>
    <x v="1"/>
  </r>
  <r>
    <x v="10"/>
    <x v="10"/>
    <d v="2021-07-22T00:00:00"/>
    <x v="5"/>
    <x v="1"/>
    <n v="22"/>
    <x v="18"/>
  </r>
  <r>
    <x v="10"/>
    <x v="10"/>
    <d v="2021-07-24T00:00:00"/>
    <x v="5"/>
    <x v="1"/>
    <n v="24"/>
    <x v="2"/>
  </r>
  <r>
    <x v="10"/>
    <x v="10"/>
    <d v="2021-07-25T00:00:00"/>
    <x v="5"/>
    <x v="1"/>
    <n v="25"/>
    <x v="8"/>
  </r>
  <r>
    <x v="10"/>
    <x v="10"/>
    <d v="2021-07-26T00:00:00"/>
    <x v="5"/>
    <x v="1"/>
    <n v="26"/>
    <x v="10"/>
  </r>
  <r>
    <x v="10"/>
    <x v="10"/>
    <d v="2021-07-27T00:00:00"/>
    <x v="5"/>
    <x v="1"/>
    <n v="27"/>
    <x v="18"/>
  </r>
  <r>
    <x v="10"/>
    <x v="10"/>
    <d v="2021-07-28T00:00:00"/>
    <x v="5"/>
    <x v="1"/>
    <n v="28"/>
    <x v="8"/>
  </r>
  <r>
    <x v="10"/>
    <x v="10"/>
    <d v="2021-08-01T00:00:00"/>
    <x v="5"/>
    <x v="2"/>
    <n v="1"/>
    <x v="5"/>
  </r>
  <r>
    <x v="10"/>
    <x v="10"/>
    <d v="2021-08-02T00:00:00"/>
    <x v="5"/>
    <x v="2"/>
    <n v="2"/>
    <x v="5"/>
  </r>
  <r>
    <x v="10"/>
    <x v="10"/>
    <d v="2021-08-08T00:00:00"/>
    <x v="5"/>
    <x v="2"/>
    <n v="8"/>
    <x v="2"/>
  </r>
  <r>
    <x v="10"/>
    <x v="10"/>
    <d v="2021-08-09T00:00:00"/>
    <x v="5"/>
    <x v="2"/>
    <n v="9"/>
    <x v="8"/>
  </r>
  <r>
    <x v="10"/>
    <x v="10"/>
    <d v="2021-08-10T00:00:00"/>
    <x v="5"/>
    <x v="2"/>
    <n v="10"/>
    <x v="3"/>
  </r>
  <r>
    <x v="10"/>
    <x v="10"/>
    <d v="2021-08-11T00:00:00"/>
    <x v="5"/>
    <x v="2"/>
    <n v="11"/>
    <x v="0"/>
  </r>
  <r>
    <x v="10"/>
    <x v="10"/>
    <d v="2021-08-17T00:00:00"/>
    <x v="5"/>
    <x v="2"/>
    <n v="17"/>
    <x v="6"/>
  </r>
  <r>
    <x v="10"/>
    <x v="10"/>
    <d v="2021-08-18T00:00:00"/>
    <x v="5"/>
    <x v="2"/>
    <n v="18"/>
    <x v="1"/>
  </r>
  <r>
    <x v="10"/>
    <x v="10"/>
    <d v="2021-08-31T00:00:00"/>
    <x v="5"/>
    <x v="2"/>
    <n v="31"/>
    <x v="16"/>
  </r>
  <r>
    <x v="0"/>
    <x v="0"/>
    <d v="2020-06-17T00:00:00"/>
    <x v="6"/>
    <x v="0"/>
    <n v="17"/>
    <x v="1"/>
  </r>
  <r>
    <x v="0"/>
    <x v="0"/>
    <d v="2020-07-10T00:00:00"/>
    <x v="6"/>
    <x v="1"/>
    <n v="10"/>
    <x v="5"/>
  </r>
  <r>
    <x v="0"/>
    <x v="0"/>
    <d v="2020-08-08T00:00:00"/>
    <x v="6"/>
    <x v="2"/>
    <n v="8"/>
    <x v="0"/>
  </r>
  <r>
    <x v="0"/>
    <x v="0"/>
    <d v="2020-08-13T00:00:00"/>
    <x v="6"/>
    <x v="2"/>
    <n v="13"/>
    <x v="0"/>
  </r>
  <r>
    <x v="0"/>
    <x v="0"/>
    <d v="2020-08-17T00:00:00"/>
    <x v="6"/>
    <x v="2"/>
    <n v="17"/>
    <x v="2"/>
  </r>
  <r>
    <x v="0"/>
    <x v="0"/>
    <d v="2020-08-21T00:00:00"/>
    <x v="6"/>
    <x v="2"/>
    <n v="21"/>
    <x v="8"/>
  </r>
  <r>
    <x v="0"/>
    <x v="0"/>
    <d v="2020-08-22T00:00:00"/>
    <x v="6"/>
    <x v="2"/>
    <n v="22"/>
    <x v="11"/>
  </r>
  <r>
    <x v="0"/>
    <x v="0"/>
    <d v="2020-08-23T00:00:00"/>
    <x v="6"/>
    <x v="2"/>
    <n v="23"/>
    <x v="9"/>
  </r>
  <r>
    <x v="0"/>
    <x v="0"/>
    <d v="2020-08-24T00:00:00"/>
    <x v="6"/>
    <x v="2"/>
    <n v="24"/>
    <x v="20"/>
  </r>
  <r>
    <x v="0"/>
    <x v="0"/>
    <d v="2020-08-25T00:00:00"/>
    <x v="6"/>
    <x v="2"/>
    <n v="25"/>
    <x v="5"/>
  </r>
  <r>
    <x v="1"/>
    <x v="1"/>
    <d v="2020-06-17T00:00:00"/>
    <x v="6"/>
    <x v="0"/>
    <n v="17"/>
    <x v="1"/>
  </r>
  <r>
    <x v="1"/>
    <x v="1"/>
    <d v="2020-07-10T00:00:00"/>
    <x v="6"/>
    <x v="1"/>
    <n v="10"/>
    <x v="4"/>
  </r>
  <r>
    <x v="1"/>
    <x v="1"/>
    <d v="2020-08-02T00:00:00"/>
    <x v="6"/>
    <x v="2"/>
    <n v="2"/>
    <x v="4"/>
  </r>
  <r>
    <x v="1"/>
    <x v="1"/>
    <d v="2020-08-03T00:00:00"/>
    <x v="6"/>
    <x v="2"/>
    <n v="3"/>
    <x v="1"/>
  </r>
  <r>
    <x v="1"/>
    <x v="1"/>
    <d v="2020-08-04T00:00:00"/>
    <x v="6"/>
    <x v="2"/>
    <n v="4"/>
    <x v="5"/>
  </r>
  <r>
    <x v="1"/>
    <x v="1"/>
    <d v="2020-08-17T00:00:00"/>
    <x v="6"/>
    <x v="2"/>
    <n v="17"/>
    <x v="1"/>
  </r>
  <r>
    <x v="1"/>
    <x v="1"/>
    <d v="2020-08-20T00:00:00"/>
    <x v="6"/>
    <x v="2"/>
    <n v="20"/>
    <x v="4"/>
  </r>
  <r>
    <x v="1"/>
    <x v="1"/>
    <d v="2020-08-21T00:00:00"/>
    <x v="6"/>
    <x v="2"/>
    <n v="21"/>
    <x v="20"/>
  </r>
  <r>
    <x v="1"/>
    <x v="1"/>
    <d v="2020-08-22T00:00:00"/>
    <x v="6"/>
    <x v="2"/>
    <n v="22"/>
    <x v="17"/>
  </r>
  <r>
    <x v="1"/>
    <x v="1"/>
    <d v="2020-08-23T00:00:00"/>
    <x v="6"/>
    <x v="2"/>
    <n v="23"/>
    <x v="13"/>
  </r>
  <r>
    <x v="1"/>
    <x v="1"/>
    <d v="2020-08-24T00:00:00"/>
    <x v="6"/>
    <x v="2"/>
    <n v="24"/>
    <x v="14"/>
  </r>
  <r>
    <x v="1"/>
    <x v="1"/>
    <d v="2020-08-25T00:00:00"/>
    <x v="6"/>
    <x v="2"/>
    <n v="25"/>
    <x v="12"/>
  </r>
  <r>
    <x v="1"/>
    <x v="1"/>
    <d v="2020-08-26T00:00:00"/>
    <x v="6"/>
    <x v="2"/>
    <n v="26"/>
    <x v="16"/>
  </r>
  <r>
    <x v="2"/>
    <x v="2"/>
    <d v="2020-06-17T00:00:00"/>
    <x v="6"/>
    <x v="0"/>
    <n v="17"/>
    <x v="16"/>
  </r>
  <r>
    <x v="2"/>
    <x v="2"/>
    <d v="2020-07-10T00:00:00"/>
    <x v="6"/>
    <x v="1"/>
    <n v="10"/>
    <x v="1"/>
  </r>
  <r>
    <x v="2"/>
    <x v="2"/>
    <d v="2020-08-21T00:00:00"/>
    <x v="6"/>
    <x v="2"/>
    <n v="21"/>
    <x v="3"/>
  </r>
  <r>
    <x v="2"/>
    <x v="2"/>
    <d v="2020-08-22T00:00:00"/>
    <x v="6"/>
    <x v="2"/>
    <n v="22"/>
    <x v="14"/>
  </r>
  <r>
    <x v="2"/>
    <x v="2"/>
    <d v="2020-08-23T00:00:00"/>
    <x v="6"/>
    <x v="2"/>
    <n v="23"/>
    <x v="12"/>
  </r>
  <r>
    <x v="2"/>
    <x v="2"/>
    <d v="2020-08-24T00:00:00"/>
    <x v="6"/>
    <x v="2"/>
    <n v="24"/>
    <x v="20"/>
  </r>
  <r>
    <x v="2"/>
    <x v="2"/>
    <d v="2020-08-25T00:00:00"/>
    <x v="6"/>
    <x v="2"/>
    <n v="25"/>
    <x v="3"/>
  </r>
  <r>
    <x v="8"/>
    <x v="8"/>
    <d v="2020-06-17T00:00:00"/>
    <x v="6"/>
    <x v="0"/>
    <n v="17"/>
    <x v="3"/>
  </r>
  <r>
    <x v="8"/>
    <x v="8"/>
    <d v="2020-07-21T00:00:00"/>
    <x v="6"/>
    <x v="1"/>
    <n v="21"/>
    <x v="6"/>
  </r>
  <r>
    <x v="8"/>
    <x v="8"/>
    <d v="2020-07-27T00:00:00"/>
    <x v="6"/>
    <x v="1"/>
    <n v="27"/>
    <x v="0"/>
  </r>
  <r>
    <x v="8"/>
    <x v="8"/>
    <d v="2020-08-13T00:00:00"/>
    <x v="6"/>
    <x v="2"/>
    <n v="13"/>
    <x v="3"/>
  </r>
  <r>
    <x v="8"/>
    <x v="8"/>
    <d v="2020-08-21T00:00:00"/>
    <x v="6"/>
    <x v="2"/>
    <n v="21"/>
    <x v="2"/>
  </r>
  <r>
    <x v="8"/>
    <x v="8"/>
    <d v="2020-08-22T00:00:00"/>
    <x v="6"/>
    <x v="2"/>
    <n v="22"/>
    <x v="3"/>
  </r>
  <r>
    <x v="8"/>
    <x v="8"/>
    <d v="2020-08-23T00:00:00"/>
    <x v="6"/>
    <x v="2"/>
    <n v="23"/>
    <x v="0"/>
  </r>
  <r>
    <x v="8"/>
    <x v="8"/>
    <d v="2020-08-24T00:00:00"/>
    <x v="6"/>
    <x v="2"/>
    <n v="24"/>
    <x v="4"/>
  </r>
  <r>
    <x v="8"/>
    <x v="8"/>
    <d v="2020-08-25T00:00:00"/>
    <x v="6"/>
    <x v="2"/>
    <n v="25"/>
    <x v="12"/>
  </r>
  <r>
    <x v="8"/>
    <x v="8"/>
    <d v="2020-08-27T00:00:00"/>
    <x v="6"/>
    <x v="2"/>
    <n v="27"/>
    <x v="0"/>
  </r>
  <r>
    <x v="3"/>
    <x v="3"/>
    <d v="2020-06-17T00:00:00"/>
    <x v="6"/>
    <x v="0"/>
    <n v="17"/>
    <x v="1"/>
  </r>
  <r>
    <x v="3"/>
    <x v="3"/>
    <d v="2020-07-09T00:00:00"/>
    <x v="6"/>
    <x v="1"/>
    <n v="9"/>
    <x v="4"/>
  </r>
  <r>
    <x v="3"/>
    <x v="3"/>
    <d v="2020-08-02T00:00:00"/>
    <x v="6"/>
    <x v="2"/>
    <n v="2"/>
    <x v="4"/>
  </r>
  <r>
    <x v="3"/>
    <x v="3"/>
    <d v="2020-08-03T00:00:00"/>
    <x v="6"/>
    <x v="2"/>
    <n v="3"/>
    <x v="2"/>
  </r>
  <r>
    <x v="3"/>
    <x v="3"/>
    <d v="2020-08-04T00:00:00"/>
    <x v="6"/>
    <x v="2"/>
    <n v="4"/>
    <x v="3"/>
  </r>
  <r>
    <x v="3"/>
    <x v="3"/>
    <d v="2020-08-10T00:00:00"/>
    <x v="6"/>
    <x v="2"/>
    <n v="10"/>
    <x v="6"/>
  </r>
  <r>
    <x v="3"/>
    <x v="3"/>
    <d v="2020-08-17T00:00:00"/>
    <x v="6"/>
    <x v="2"/>
    <n v="17"/>
    <x v="3"/>
  </r>
  <r>
    <x v="3"/>
    <x v="3"/>
    <d v="2020-08-20T00:00:00"/>
    <x v="6"/>
    <x v="2"/>
    <n v="20"/>
    <x v="2"/>
  </r>
  <r>
    <x v="3"/>
    <x v="3"/>
    <d v="2020-08-21T00:00:00"/>
    <x v="6"/>
    <x v="2"/>
    <n v="21"/>
    <x v="15"/>
  </r>
  <r>
    <x v="3"/>
    <x v="3"/>
    <d v="2020-08-22T00:00:00"/>
    <x v="6"/>
    <x v="2"/>
    <n v="22"/>
    <x v="15"/>
  </r>
  <r>
    <x v="3"/>
    <x v="3"/>
    <d v="2020-08-23T00:00:00"/>
    <x v="6"/>
    <x v="2"/>
    <n v="23"/>
    <x v="13"/>
  </r>
  <r>
    <x v="3"/>
    <x v="3"/>
    <d v="2020-08-24T00:00:00"/>
    <x v="6"/>
    <x v="2"/>
    <n v="24"/>
    <x v="7"/>
  </r>
  <r>
    <x v="3"/>
    <x v="3"/>
    <d v="2020-08-25T00:00:00"/>
    <x v="6"/>
    <x v="2"/>
    <n v="25"/>
    <x v="7"/>
  </r>
  <r>
    <x v="3"/>
    <x v="3"/>
    <d v="2020-08-26T00:00:00"/>
    <x v="6"/>
    <x v="2"/>
    <n v="26"/>
    <x v="14"/>
  </r>
  <r>
    <x v="4"/>
    <x v="4"/>
    <d v="2020-06-15T00:00:00"/>
    <x v="6"/>
    <x v="0"/>
    <n v="15"/>
    <x v="2"/>
  </r>
  <r>
    <x v="4"/>
    <x v="4"/>
    <d v="2020-06-17T00:00:00"/>
    <x v="6"/>
    <x v="0"/>
    <n v="17"/>
    <x v="18"/>
  </r>
  <r>
    <x v="4"/>
    <x v="4"/>
    <d v="2020-07-09T00:00:00"/>
    <x v="6"/>
    <x v="1"/>
    <n v="9"/>
    <x v="4"/>
  </r>
  <r>
    <x v="4"/>
    <x v="4"/>
    <d v="2020-07-10T00:00:00"/>
    <x v="6"/>
    <x v="1"/>
    <n v="10"/>
    <x v="18"/>
  </r>
  <r>
    <x v="4"/>
    <x v="4"/>
    <d v="2020-07-21T00:00:00"/>
    <x v="6"/>
    <x v="1"/>
    <n v="21"/>
    <x v="6"/>
  </r>
  <r>
    <x v="4"/>
    <x v="4"/>
    <d v="2020-07-22T00:00:00"/>
    <x v="6"/>
    <x v="1"/>
    <n v="22"/>
    <x v="1"/>
  </r>
  <r>
    <x v="4"/>
    <x v="4"/>
    <d v="2020-08-08T00:00:00"/>
    <x v="6"/>
    <x v="2"/>
    <n v="8"/>
    <x v="3"/>
  </r>
  <r>
    <x v="4"/>
    <x v="4"/>
    <d v="2020-08-13T00:00:00"/>
    <x v="6"/>
    <x v="2"/>
    <n v="13"/>
    <x v="8"/>
  </r>
  <r>
    <x v="4"/>
    <x v="4"/>
    <d v="2020-08-14T00:00:00"/>
    <x v="6"/>
    <x v="2"/>
    <n v="14"/>
    <x v="1"/>
  </r>
  <r>
    <x v="4"/>
    <x v="4"/>
    <d v="2020-08-17T00:00:00"/>
    <x v="6"/>
    <x v="2"/>
    <n v="17"/>
    <x v="3"/>
  </r>
  <r>
    <x v="4"/>
    <x v="4"/>
    <d v="2020-08-21T00:00:00"/>
    <x v="6"/>
    <x v="2"/>
    <n v="21"/>
    <x v="9"/>
  </r>
  <r>
    <x v="4"/>
    <x v="4"/>
    <d v="2020-08-22T00:00:00"/>
    <x v="6"/>
    <x v="2"/>
    <n v="22"/>
    <x v="14"/>
  </r>
  <r>
    <x v="4"/>
    <x v="4"/>
    <d v="2020-08-23T00:00:00"/>
    <x v="6"/>
    <x v="2"/>
    <n v="23"/>
    <x v="13"/>
  </r>
  <r>
    <x v="4"/>
    <x v="4"/>
    <d v="2020-08-24T00:00:00"/>
    <x v="6"/>
    <x v="2"/>
    <n v="24"/>
    <x v="11"/>
  </r>
  <r>
    <x v="4"/>
    <x v="4"/>
    <d v="2020-08-25T00:00:00"/>
    <x v="6"/>
    <x v="2"/>
    <n v="25"/>
    <x v="8"/>
  </r>
  <r>
    <x v="4"/>
    <x v="4"/>
    <d v="2020-08-27T00:00:00"/>
    <x v="6"/>
    <x v="2"/>
    <n v="27"/>
    <x v="2"/>
  </r>
  <r>
    <x v="5"/>
    <x v="5"/>
    <d v="2020-06-15T00:00:00"/>
    <x v="6"/>
    <x v="0"/>
    <n v="15"/>
    <x v="8"/>
  </r>
  <r>
    <x v="5"/>
    <x v="5"/>
    <d v="2020-06-17T00:00:00"/>
    <x v="6"/>
    <x v="0"/>
    <n v="17"/>
    <x v="14"/>
  </r>
  <r>
    <x v="5"/>
    <x v="5"/>
    <d v="2020-07-09T00:00:00"/>
    <x v="6"/>
    <x v="1"/>
    <n v="9"/>
    <x v="5"/>
  </r>
  <r>
    <x v="5"/>
    <x v="5"/>
    <d v="2020-07-10T00:00:00"/>
    <x v="6"/>
    <x v="1"/>
    <n v="10"/>
    <x v="7"/>
  </r>
  <r>
    <x v="5"/>
    <x v="5"/>
    <d v="2020-07-11T00:00:00"/>
    <x v="6"/>
    <x v="1"/>
    <n v="11"/>
    <x v="8"/>
  </r>
  <r>
    <x v="5"/>
    <x v="5"/>
    <d v="2020-07-21T00:00:00"/>
    <x v="6"/>
    <x v="1"/>
    <n v="21"/>
    <x v="3"/>
  </r>
  <r>
    <x v="5"/>
    <x v="5"/>
    <d v="2020-08-03T00:00:00"/>
    <x v="6"/>
    <x v="2"/>
    <n v="3"/>
    <x v="1"/>
  </r>
  <r>
    <x v="5"/>
    <x v="5"/>
    <d v="2020-08-04T00:00:00"/>
    <x v="6"/>
    <x v="2"/>
    <n v="4"/>
    <x v="0"/>
  </r>
  <r>
    <x v="5"/>
    <x v="5"/>
    <d v="2020-08-05T00:00:00"/>
    <x v="6"/>
    <x v="2"/>
    <n v="5"/>
    <x v="1"/>
  </r>
  <r>
    <x v="5"/>
    <x v="5"/>
    <d v="2020-08-08T00:00:00"/>
    <x v="6"/>
    <x v="2"/>
    <n v="8"/>
    <x v="6"/>
  </r>
  <r>
    <x v="5"/>
    <x v="5"/>
    <d v="2020-08-10T00:00:00"/>
    <x v="6"/>
    <x v="2"/>
    <n v="10"/>
    <x v="3"/>
  </r>
  <r>
    <x v="5"/>
    <x v="5"/>
    <d v="2020-08-13T00:00:00"/>
    <x v="6"/>
    <x v="2"/>
    <n v="13"/>
    <x v="5"/>
  </r>
  <r>
    <x v="5"/>
    <x v="5"/>
    <d v="2020-08-14T00:00:00"/>
    <x v="6"/>
    <x v="2"/>
    <n v="14"/>
    <x v="0"/>
  </r>
  <r>
    <x v="5"/>
    <x v="5"/>
    <d v="2020-08-15T00:00:00"/>
    <x v="6"/>
    <x v="2"/>
    <n v="15"/>
    <x v="0"/>
  </r>
  <r>
    <x v="5"/>
    <x v="5"/>
    <d v="2020-08-17T00:00:00"/>
    <x v="6"/>
    <x v="2"/>
    <n v="17"/>
    <x v="7"/>
  </r>
  <r>
    <x v="5"/>
    <x v="5"/>
    <d v="2020-08-21T00:00:00"/>
    <x v="6"/>
    <x v="2"/>
    <n v="21"/>
    <x v="21"/>
  </r>
  <r>
    <x v="5"/>
    <x v="5"/>
    <d v="2020-08-22T00:00:00"/>
    <x v="6"/>
    <x v="2"/>
    <n v="22"/>
    <x v="15"/>
  </r>
  <r>
    <x v="5"/>
    <x v="5"/>
    <d v="2020-08-23T00:00:00"/>
    <x v="6"/>
    <x v="2"/>
    <n v="23"/>
    <x v="21"/>
  </r>
  <r>
    <x v="5"/>
    <x v="5"/>
    <d v="2020-08-24T00:00:00"/>
    <x v="6"/>
    <x v="2"/>
    <n v="24"/>
    <x v="11"/>
  </r>
  <r>
    <x v="5"/>
    <x v="5"/>
    <d v="2020-08-25T00:00:00"/>
    <x v="6"/>
    <x v="2"/>
    <n v="25"/>
    <x v="17"/>
  </r>
  <r>
    <x v="5"/>
    <x v="5"/>
    <d v="2020-08-26T00:00:00"/>
    <x v="6"/>
    <x v="2"/>
    <n v="26"/>
    <x v="10"/>
  </r>
  <r>
    <x v="5"/>
    <x v="5"/>
    <d v="2020-08-27T00:00:00"/>
    <x v="6"/>
    <x v="2"/>
    <n v="27"/>
    <x v="3"/>
  </r>
  <r>
    <x v="6"/>
    <x v="6"/>
    <d v="2020-06-05T00:00:00"/>
    <x v="6"/>
    <x v="0"/>
    <n v="5"/>
    <x v="4"/>
  </r>
  <r>
    <x v="6"/>
    <x v="6"/>
    <d v="2020-06-15T00:00:00"/>
    <x v="6"/>
    <x v="0"/>
    <n v="15"/>
    <x v="2"/>
  </r>
  <r>
    <x v="6"/>
    <x v="6"/>
    <d v="2020-07-21T00:00:00"/>
    <x v="6"/>
    <x v="1"/>
    <n v="21"/>
    <x v="0"/>
  </r>
  <r>
    <x v="6"/>
    <x v="6"/>
    <d v="2020-07-22T00:00:00"/>
    <x v="6"/>
    <x v="1"/>
    <n v="22"/>
    <x v="1"/>
  </r>
  <r>
    <x v="6"/>
    <x v="6"/>
    <d v="2020-08-17T00:00:00"/>
    <x v="6"/>
    <x v="2"/>
    <n v="17"/>
    <x v="2"/>
  </r>
  <r>
    <x v="6"/>
    <x v="6"/>
    <d v="2020-08-21T00:00:00"/>
    <x v="6"/>
    <x v="2"/>
    <n v="21"/>
    <x v="16"/>
  </r>
  <r>
    <x v="6"/>
    <x v="6"/>
    <d v="2020-08-22T00:00:00"/>
    <x v="6"/>
    <x v="2"/>
    <n v="22"/>
    <x v="3"/>
  </r>
  <r>
    <x v="6"/>
    <x v="6"/>
    <d v="2020-08-23T00:00:00"/>
    <x v="6"/>
    <x v="2"/>
    <n v="23"/>
    <x v="7"/>
  </r>
  <r>
    <x v="6"/>
    <x v="6"/>
    <d v="2020-08-27T00:00:00"/>
    <x v="6"/>
    <x v="2"/>
    <n v="27"/>
    <x v="4"/>
  </r>
  <r>
    <x v="7"/>
    <x v="7"/>
    <d v="2020-07-10T00:00:00"/>
    <x v="6"/>
    <x v="1"/>
    <n v="10"/>
    <x v="4"/>
  </r>
  <r>
    <x v="7"/>
    <x v="7"/>
    <d v="2020-08-21T00:00:00"/>
    <x v="6"/>
    <x v="2"/>
    <n v="21"/>
    <x v="6"/>
  </r>
  <r>
    <x v="7"/>
    <x v="7"/>
    <d v="2020-08-22T00:00:00"/>
    <x v="6"/>
    <x v="2"/>
    <n v="22"/>
    <x v="5"/>
  </r>
  <r>
    <x v="7"/>
    <x v="7"/>
    <d v="2020-08-23T00:00:00"/>
    <x v="6"/>
    <x v="2"/>
    <n v="23"/>
    <x v="0"/>
  </r>
  <r>
    <x v="7"/>
    <x v="7"/>
    <d v="2020-08-24T00:00:00"/>
    <x v="6"/>
    <x v="2"/>
    <n v="24"/>
    <x v="0"/>
  </r>
  <r>
    <x v="10"/>
    <x v="10"/>
    <d v="2020-07-10T00:00:00"/>
    <x v="6"/>
    <x v="1"/>
    <n v="10"/>
    <x v="0"/>
  </r>
  <r>
    <x v="10"/>
    <x v="10"/>
    <d v="2020-08-17T00:00:00"/>
    <x v="6"/>
    <x v="2"/>
    <n v="17"/>
    <x v="1"/>
  </r>
  <r>
    <x v="10"/>
    <x v="10"/>
    <d v="2020-08-21T00:00:00"/>
    <x v="6"/>
    <x v="2"/>
    <n v="21"/>
    <x v="16"/>
  </r>
  <r>
    <x v="10"/>
    <x v="10"/>
    <d v="2020-08-22T00:00:00"/>
    <x v="6"/>
    <x v="2"/>
    <n v="22"/>
    <x v="11"/>
  </r>
  <r>
    <x v="10"/>
    <x v="10"/>
    <d v="2020-08-23T00:00:00"/>
    <x v="6"/>
    <x v="2"/>
    <n v="23"/>
    <x v="3"/>
  </r>
  <r>
    <x v="10"/>
    <x v="10"/>
    <d v="2020-08-24T00:00:00"/>
    <x v="6"/>
    <x v="2"/>
    <n v="24"/>
    <x v="1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5">
  <r>
    <x v="0"/>
    <x v="0"/>
    <x v="0"/>
    <n v="20.940438775510199"/>
    <n v="6.2821316326530596E-2"/>
    <n v="16.9945644900776"/>
    <n v="16.9945644900776"/>
    <n v="29.956163265306099"/>
    <x v="0"/>
  </r>
  <r>
    <x v="0"/>
    <x v="0"/>
    <x v="1"/>
    <n v="5.8453775510204"/>
    <n v="1.7536132653061198E-2"/>
    <n v="4.7439142428976302"/>
    <n v="4.7439142428976302"/>
    <n v="8.3001326530612598"/>
    <x v="0"/>
  </r>
  <r>
    <x v="0"/>
    <x v="0"/>
    <x v="2"/>
    <n v="0.39914285714285702"/>
    <n v="1.19742857142857E-3"/>
    <n v="0.32393108373646601"/>
    <n v="0.32393108373646601"/>
    <n v="2.4404795918367301"/>
    <x v="0"/>
  </r>
  <r>
    <x v="0"/>
    <x v="0"/>
    <x v="3"/>
    <n v="0.110989795918367"/>
    <n v="3.3296938775510202E-4"/>
    <n v="9.0075631398955594E-2"/>
    <n v="9.0075631398955594E-2"/>
    <n v="0.159428571428571"/>
    <x v="0"/>
  </r>
  <r>
    <x v="0"/>
    <x v="0"/>
    <x v="4"/>
    <n v="16.199367346938701"/>
    <n v="4.8598102040816299E-2"/>
    <n v="13.1468684122308"/>
    <n v="13.1468684122308"/>
    <n v="22.2326428571428"/>
    <x v="0"/>
  </r>
  <r>
    <x v="0"/>
    <x v="0"/>
    <x v="5"/>
    <n v="0.30283673469387701"/>
    <n v="9.0851020408163295E-4"/>
    <n v="0.24577223394853401"/>
    <n v="0.24577223394853401"/>
    <n v="3.5332551020408101"/>
    <x v="0"/>
  </r>
  <r>
    <x v="0"/>
    <x v="0"/>
    <x v="6"/>
    <n v="7.5782448979591797"/>
    <n v="2.27347346938775E-2"/>
    <n v="6.1502518175783303"/>
    <n v="6.1502518175783303"/>
    <n v="81.318285714285807"/>
    <x v="0"/>
  </r>
  <r>
    <x v="0"/>
    <x v="0"/>
    <x v="7"/>
    <n v="2.4360102040816298"/>
    <n v="7.3080306122448998E-3"/>
    <n v="1.9769849598456599"/>
    <n v="1.9769849598456599"/>
    <n v="15.119204081632599"/>
    <x v="0"/>
  </r>
  <r>
    <x v="0"/>
    <x v="0"/>
    <x v="8"/>
    <n v="1.1519081632653001"/>
    <n v="3.4557244897959198E-3"/>
    <n v="0.93485040008585996"/>
    <n v="0.93485040008585996"/>
    <n v="0.66063265306122398"/>
    <x v="0"/>
  </r>
  <r>
    <x v="0"/>
    <x v="0"/>
    <x v="9"/>
    <n v="23.710479591836702"/>
    <n v="7.1131438775510203E-2"/>
    <n v="19.2426375986633"/>
    <n v="19.2426375986633"/>
    <n v="26.487255102040798"/>
    <x v="0"/>
  </r>
  <r>
    <x v="0"/>
    <x v="0"/>
    <x v="10"/>
    <n v="44.543653061224497"/>
    <n v="0.13363095918367299"/>
    <n v="36.150149129536601"/>
    <n v="36.150149129536601"/>
    <n v="63.339571428571503"/>
    <x v="0"/>
  </r>
  <r>
    <x v="1"/>
    <x v="0"/>
    <x v="0"/>
    <n v="19.221132653061201"/>
    <n v="3.84422653061222E-2"/>
    <n v="7.1386345537742697"/>
    <n v="7.1386345537742697"/>
    <n v="29.956163265306099"/>
    <x v="0"/>
  </r>
  <r>
    <x v="1"/>
    <x v="0"/>
    <x v="1"/>
    <n v="5.2346428571428598"/>
    <n v="1.0469285714285599E-2"/>
    <n v="1.94412072645033"/>
    <n v="1.94412072645033"/>
    <n v="8.3001326530612598"/>
    <x v="0"/>
  </r>
  <r>
    <x v="1"/>
    <x v="0"/>
    <x v="2"/>
    <n v="0.29937755102040797"/>
    <n v="5.9875510204081197E-4"/>
    <n v="0.11118735658890699"/>
    <n v="0.11118735658890699"/>
    <n v="2.4404795918367301"/>
    <x v="0"/>
  </r>
  <r>
    <x v="1"/>
    <x v="0"/>
    <x v="3"/>
    <n v="0.117510204081632"/>
    <n v="2.3502040816326299E-4"/>
    <n v="4.3642714423731403E-2"/>
    <n v="4.3642714423731403E-2"/>
    <n v="0.159428571428571"/>
    <x v="0"/>
  </r>
  <r>
    <x v="1"/>
    <x v="0"/>
    <x v="4"/>
    <n v="14.9450918367346"/>
    <n v="2.9890183673469201E-2"/>
    <n v="5.5505339316230504"/>
    <n v="5.5505339316230504"/>
    <n v="22.2326428571428"/>
    <x v="0"/>
  </r>
  <r>
    <x v="1"/>
    <x v="0"/>
    <x v="5"/>
    <n v="5.5246020408163199"/>
    <n v="1.1049204081632499E-2"/>
    <n v="2.0518101475222998"/>
    <n v="2.0518101475222998"/>
    <n v="3.5332551020408101"/>
    <x v="0"/>
  </r>
  <r>
    <x v="1"/>
    <x v="0"/>
    <x v="6"/>
    <n v="136.76771428571399"/>
    <n v="0.27353542857142699"/>
    <n v="50.794859421837103"/>
    <n v="50.794859421837103"/>
    <n v="81.318285714285807"/>
    <x v="0"/>
  </r>
  <r>
    <x v="1"/>
    <x v="0"/>
    <x v="7"/>
    <n v="20.295438775510199"/>
    <n v="4.0590877551020102E-2"/>
    <n v="7.5376265874629897"/>
    <n v="7.5376265874629897"/>
    <n v="15.119204081632599"/>
    <x v="0"/>
  </r>
  <r>
    <x v="1"/>
    <x v="0"/>
    <x v="8"/>
    <n v="0.63489795918367298"/>
    <n v="1.2697959183673301E-3"/>
    <n v="0.23579799335225499"/>
    <n v="0.23579799335225499"/>
    <n v="0.66063265306122398"/>
    <x v="0"/>
  </r>
  <r>
    <x v="1"/>
    <x v="0"/>
    <x v="9"/>
    <n v="24.4263163265306"/>
    <n v="4.8852632653060897E-2"/>
    <n v="9.0718142836510296"/>
    <n v="9.0718142836510403"/>
    <n v="26.487255102040798"/>
    <x v="0"/>
  </r>
  <r>
    <x v="1"/>
    <x v="0"/>
    <x v="10"/>
    <n v="41.788306122449001"/>
    <n v="8.35766122448975E-2"/>
    <n v="15.5199722833139"/>
    <n v="15.5199722833139"/>
    <n v="63.339571428571503"/>
    <x v="0"/>
  </r>
  <r>
    <x v="2"/>
    <x v="0"/>
    <x v="0"/>
    <n v="41.688459183673402"/>
    <n v="0.102917418367346"/>
    <n v="9.6485066404924993"/>
    <n v="11.6832201522045"/>
    <n v="29.956163265306099"/>
    <x v="1"/>
  </r>
  <r>
    <x v="2"/>
    <x v="0"/>
    <x v="1"/>
    <n v="12.540877551020399"/>
    <n v="3.3540785714285599E-2"/>
    <n v="2.9024997013084901"/>
    <n v="3.8075613418442198"/>
    <n v="8.3001326530612598"/>
    <x v="1"/>
  </r>
  <r>
    <x v="2"/>
    <x v="0"/>
    <x v="2"/>
    <n v="0.84071428571428497"/>
    <n v="2.4509489795918301E-3"/>
    <n v="0.19457752882476301"/>
    <n v="0.27823255737123798"/>
    <n v="2.4404795918367301"/>
    <x v="1"/>
  </r>
  <r>
    <x v="2"/>
    <x v="0"/>
    <x v="3"/>
    <n v="0.278102040816326"/>
    <n v="7.1527551020407996E-4"/>
    <n v="6.4364801196627006E-2"/>
    <n v="8.1198317911228501E-2"/>
    <n v="0.159428571428571"/>
    <x v="1"/>
  </r>
  <r>
    <x v="2"/>
    <x v="0"/>
    <x v="4"/>
    <n v="35.022387755102002"/>
    <n v="8.8333979591836503E-2"/>
    <n v="8.1056903382349699"/>
    <n v="10.0277032485223"/>
    <n v="22.2326428571428"/>
    <x v="1"/>
  </r>
  <r>
    <x v="2"/>
    <x v="0"/>
    <x v="5"/>
    <n v="4.8593163265306103"/>
    <n v="6.5695918367346898E-3"/>
    <n v="1.1246552826098599"/>
    <n v="0.74578228793824497"/>
    <n v="3.5332551020408101"/>
    <x v="1"/>
  </r>
  <r>
    <x v="2"/>
    <x v="0"/>
    <x v="6"/>
    <n v="171.072122448979"/>
    <n v="0.26702204081632602"/>
    <n v="39.5934640371296"/>
    <n v="30.312432412683801"/>
    <n v="81.318285714285807"/>
    <x v="1"/>
  </r>
  <r>
    <x v="2"/>
    <x v="0"/>
    <x v="7"/>
    <n v="28.3477551020408"/>
    <n v="4.2235275510204E-2"/>
    <n v="6.5608925995569596"/>
    <n v="4.794562765007"/>
    <n v="15.119204081632599"/>
    <x v="1"/>
  </r>
  <r>
    <x v="2"/>
    <x v="0"/>
    <x v="8"/>
    <n v="1.41521428571428"/>
    <n v="5.0682959183673297E-3"/>
    <n v="0.327541595463469"/>
    <n v="0.57535466736496199"/>
    <n v="0.66063265306122398"/>
    <x v="1"/>
  </r>
  <r>
    <x v="2"/>
    <x v="0"/>
    <x v="9"/>
    <n v="40.905897959183598"/>
    <n v="9.7451153061224302E-2"/>
    <n v="9.4673882370078495"/>
    <n v="11.0626878653002"/>
    <n v="26.487255102040798"/>
    <x v="1"/>
  </r>
  <r>
    <x v="2"/>
    <x v="0"/>
    <x v="10"/>
    <n v="95.100775510204002"/>
    <n v="0.23459465306122301"/>
    <n v="22.010419238174698"/>
    <n v="26.631264383852201"/>
    <n v="63.339571428571503"/>
    <x v="1"/>
  </r>
  <r>
    <x v="3"/>
    <x v="0"/>
    <x v="0"/>
    <n v="217.974357142857"/>
    <n v="1.4932363265306099"/>
    <n v="10.1530009673102"/>
    <n v="9.2844157728203296"/>
    <n v="29.956163265306099"/>
    <x v="2"/>
  </r>
  <r>
    <x v="3"/>
    <x v="0"/>
    <x v="1"/>
    <n v="65.4439183673462"/>
    <n v="0.44514770408163201"/>
    <n v="3.04830428311696"/>
    <n v="2.7677711100243201"/>
    <n v="8.3001326530612598"/>
    <x v="2"/>
  </r>
  <r>
    <x v="3"/>
    <x v="0"/>
    <x v="2"/>
    <n v="31.106367346938701"/>
    <n v="0.27210513265306002"/>
    <n v="1.44889968665438"/>
    <n v="1.69185355364287"/>
    <n v="2.4404795918367301"/>
    <x v="2"/>
  </r>
  <r>
    <x v="3"/>
    <x v="0"/>
    <x v="3"/>
    <n v="1.2518367346938699"/>
    <n v="9.0690306122448994E-3"/>
    <n v="5.83091504196133E-2"/>
    <n v="5.6388027376851203E-2"/>
    <n v="0.159428571428571"/>
    <x v="2"/>
  </r>
  <r>
    <x v="3"/>
    <x v="0"/>
    <x v="4"/>
    <n v="181.32424489795901"/>
    <n v="1.2270836428571399"/>
    <n v="8.4458798639292194"/>
    <n v="7.6295724433537"/>
    <n v="22.2326428571428"/>
    <x v="2"/>
  </r>
  <r>
    <x v="3"/>
    <x v="0"/>
    <x v="5"/>
    <n v="31.4911326530612"/>
    <n v="0.29204848979591802"/>
    <n v="1.4668216228695099"/>
    <n v="1.8158543004304499"/>
    <n v="3.5332551020408101"/>
    <x v="2"/>
  </r>
  <r>
    <x v="3"/>
    <x v="0"/>
    <x v="6"/>
    <n v="793.76009183673398"/>
    <n v="6.7033401020408103"/>
    <n v="36.972454401821302"/>
    <n v="41.678999812820898"/>
    <n v="81.318285714285807"/>
    <x v="2"/>
  </r>
  <r>
    <x v="3"/>
    <x v="0"/>
    <x v="7"/>
    <n v="89.601979591836695"/>
    <n v="0.72607133673469304"/>
    <n v="4.1735596672621602"/>
    <n v="4.5144549802339196"/>
    <n v="15.119204081632599"/>
    <x v="2"/>
  </r>
  <r>
    <x v="3"/>
    <x v="0"/>
    <x v="8"/>
    <n v="7.3246224489795901"/>
    <n v="5.0767806122448897E-2"/>
    <n v="0.34117269473552297"/>
    <n v="0.31565627726850398"/>
    <n v="0.66063265306122398"/>
    <x v="2"/>
  </r>
  <r>
    <x v="3"/>
    <x v="0"/>
    <x v="9"/>
    <n v="242.710102040816"/>
    <n v="1.58248032653061"/>
    <n v="11.3051642087483"/>
    <n v="9.8393034262399794"/>
    <n v="26.487255102040798"/>
    <x v="2"/>
  </r>
  <r>
    <x v="3"/>
    <x v="0"/>
    <x v="10"/>
    <n v="484.90720408163099"/>
    <n v="3.2819057755101899"/>
    <n v="22.586433453132599"/>
    <n v="20.4057302957881"/>
    <n v="63.339571428571503"/>
    <x v="2"/>
  </r>
  <r>
    <x v="4"/>
    <x v="0"/>
    <x v="0"/>
    <n v="606.60448979591695"/>
    <n v="3.9096497448979499"/>
    <n v="8.8511295159691894"/>
    <n v="8.8937523168672001"/>
    <n v="29.956163265306099"/>
    <x v="3"/>
  </r>
  <r>
    <x v="4"/>
    <x v="0"/>
    <x v="1"/>
    <n v="184.73796938775499"/>
    <n v="1.1712505408163201"/>
    <n v="2.6955614755147601"/>
    <n v="2.6643850193002301"/>
    <n v="8.3001326530612598"/>
    <x v="3"/>
  </r>
  <r>
    <x v="4"/>
    <x v="0"/>
    <x v="2"/>
    <n v="49.245336734693801"/>
    <n v="0.192292214285714"/>
    <n v="0.71855197386180703"/>
    <n v="0.437430316756861"/>
    <n v="2.4404795918367301"/>
    <x v="3"/>
  </r>
  <r>
    <x v="4"/>
    <x v="0"/>
    <x v="3"/>
    <n v="3.84364285714285"/>
    <n v="2.5898112244897901E-2"/>
    <n v="5.60836283179292E-2"/>
    <n v="5.8913562802173601E-2"/>
    <n v="0.159428571428571"/>
    <x v="3"/>
  </r>
  <r>
    <x v="4"/>
    <x v="0"/>
    <x v="4"/>
    <n v="505.429581632652"/>
    <n v="3.26012248979591"/>
    <n v="7.3748591767558702"/>
    <n v="7.4161942472547597"/>
    <n v="22.2326428571428"/>
    <x v="3"/>
  </r>
  <r>
    <x v="4"/>
    <x v="0"/>
    <x v="5"/>
    <n v="90.206561224489803"/>
    <n v="0.586293867346938"/>
    <n v="1.3162282344081899"/>
    <n v="1.3337134478316099"/>
    <n v="3.5332551020408101"/>
    <x v="3"/>
  </r>
  <r>
    <x v="4"/>
    <x v="0"/>
    <x v="6"/>
    <n v="2729.5412346938701"/>
    <n v="17.5728421224489"/>
    <n v="39.8274714313144"/>
    <n v="39.975065680608999"/>
    <n v="81.318285714285807"/>
    <x v="3"/>
  </r>
  <r>
    <x v="4"/>
    <x v="0"/>
    <x v="7"/>
    <n v="458.40840816326499"/>
    <n v="2.6858288061224398"/>
    <n v="6.6887605682367903"/>
    <n v="6.1097790660998497"/>
    <n v="15.119204081632599"/>
    <x v="3"/>
  </r>
  <r>
    <x v="4"/>
    <x v="0"/>
    <x v="8"/>
    <n v="27.021734693877502"/>
    <n v="0.21380072448979501"/>
    <n v="0.39428140995483602"/>
    <n v="0.48635832180630201"/>
    <n v="0.66063265306122398"/>
    <x v="3"/>
  </r>
  <r>
    <x v="4"/>
    <x v="0"/>
    <x v="9"/>
    <n v="799.13053061224502"/>
    <n v="5.2985257346938699"/>
    <n v="11.660328839626301"/>
    <n v="12.0531962205591"/>
    <n v="26.487255102040798"/>
    <x v="3"/>
  </r>
  <r>
    <x v="4"/>
    <x v="0"/>
    <x v="10"/>
    <n v="1399.2438367346899"/>
    <n v="9.0430034591836606"/>
    <n v="20.4167437460397"/>
    <n v="20.571211800112799"/>
    <n v="63.339571428571503"/>
    <x v="3"/>
  </r>
  <r>
    <x v="5"/>
    <x v="0"/>
    <x v="0"/>
    <n v="532.74503061224402"/>
    <n v="2.1402800816326502"/>
    <n v="10.319634229353801"/>
    <n v="10.8268985689815"/>
    <n v="29.956163265306099"/>
    <x v="4"/>
  </r>
  <r>
    <x v="5"/>
    <x v="0"/>
    <x v="1"/>
    <n v="150.83597959183601"/>
    <n v="0.60560909183673295"/>
    <n v="2.9217956969494199"/>
    <n v="3.0635561513835299"/>
    <n v="8.3001326530612598"/>
    <x v="4"/>
  </r>
  <r>
    <x v="5"/>
    <x v="0"/>
    <x v="2"/>
    <n v="63.362448979591797"/>
    <n v="0.30451619387755002"/>
    <n v="1.22737380880686"/>
    <n v="1.54043668023559"/>
    <n v="2.4404795918367301"/>
    <x v="4"/>
  </r>
  <r>
    <x v="5"/>
    <x v="0"/>
    <x v="3"/>
    <n v="3.1161224489795898"/>
    <n v="1.1874275510204001E-2"/>
    <n v="6.0361415010087897E-2"/>
    <n v="6.0067641442073202E-2"/>
    <n v="0.159428571428571"/>
    <x v="4"/>
  </r>
  <r>
    <x v="5"/>
    <x v="0"/>
    <x v="4"/>
    <n v="426.38221428571399"/>
    <n v="1.7104800714285699"/>
    <n v="8.2593140066906301"/>
    <n v="8.6526966244037702"/>
    <n v="22.2326428571428"/>
    <x v="4"/>
  </r>
  <r>
    <x v="5"/>
    <x v="0"/>
    <x v="5"/>
    <n v="68.168336734693895"/>
    <n v="0.26352978571428498"/>
    <n v="1.3204671291199399"/>
    <n v="1.33310134702441"/>
    <n v="3.5332551020408101"/>
    <x v="4"/>
  </r>
  <r>
    <x v="5"/>
    <x v="0"/>
    <x v="6"/>
    <n v="1830.43237755102"/>
    <n v="6.6698293265306097"/>
    <n v="35.456722320215398"/>
    <n v="33.7402409200946"/>
    <n v="81.318285714285807"/>
    <x v="4"/>
  </r>
  <r>
    <x v="5"/>
    <x v="0"/>
    <x v="7"/>
    <n v="238.17083673469301"/>
    <n v="0.85547426530612103"/>
    <n v="4.6135313855045803"/>
    <n v="4.3275331945237996"/>
    <n v="15.119204081632599"/>
    <x v="4"/>
  </r>
  <r>
    <x v="5"/>
    <x v="0"/>
    <x v="8"/>
    <n v="20.580632653061201"/>
    <n v="6.7307887755101894E-2"/>
    <n v="0.39866087712579801"/>
    <n v="0.34048612603122003"/>
    <n v="0.66063265306122398"/>
    <x v="4"/>
  </r>
  <r>
    <x v="5"/>
    <x v="0"/>
    <x v="9"/>
    <n v="659.56569387754996"/>
    <n v="2.5098244591836698"/>
    <n v="12.7762368861969"/>
    <n v="12.696289181368201"/>
    <n v="26.487255102040798"/>
    <x v="4"/>
  </r>
  <r>
    <x v="5"/>
    <x v="0"/>
    <x v="10"/>
    <n v="1169.0813469387699"/>
    <n v="4.6294479489795899"/>
    <n v="22.645902245026299"/>
    <n v="23.418693564510999"/>
    <n v="63.339571428571503"/>
    <x v="4"/>
  </r>
  <r>
    <x v="0"/>
    <x v="1"/>
    <x v="0"/>
    <n v="225.922336734694"/>
    <n v="0.79993771428571103"/>
    <n v="15.4452984786369"/>
    <n v="14.8680420542389"/>
    <n v="29.956163265306099"/>
    <x v="5"/>
  </r>
  <r>
    <x v="0"/>
    <x v="1"/>
    <x v="1"/>
    <n v="62.844489795918498"/>
    <n v="0.23132804081632499"/>
    <n v="4.2963963486951204"/>
    <n v="4.2995785518788603"/>
    <n v="8.3001326530612598"/>
    <x v="5"/>
  </r>
  <r>
    <x v="0"/>
    <x v="1"/>
    <x v="2"/>
    <n v="13.228204081632599"/>
    <n v="4.6866622448979399E-2"/>
    <n v="0.90435307694727796"/>
    <n v="0.87108646219258701"/>
    <n v="2.4404795918367301"/>
    <x v="5"/>
  </r>
  <r>
    <x v="0"/>
    <x v="1"/>
    <x v="3"/>
    <n v="0.89994897959183695"/>
    <n v="3.3110306122448902E-3"/>
    <n v="6.1525481748463499E-2"/>
    <n v="6.15404693472755E-2"/>
    <n v="0.159428571428571"/>
    <x v="5"/>
  </r>
  <r>
    <x v="0"/>
    <x v="1"/>
    <x v="4"/>
    <n v="176.43969387755101"/>
    <n v="0.62982563265305902"/>
    <n v="12.062391770576999"/>
    <n v="11.7062539068869"/>
    <n v="22.2326428571428"/>
    <x v="5"/>
  </r>
  <r>
    <x v="0"/>
    <x v="1"/>
    <x v="5"/>
    <n v="7.2822551020408097"/>
    <n v="2.6524836734693798E-2"/>
    <n v="0.49785517126923501"/>
    <n v="0.49300386893921599"/>
    <n v="3.5332551020408101"/>
    <x v="5"/>
  </r>
  <r>
    <x v="0"/>
    <x v="1"/>
    <x v="6"/>
    <n v="227.40924489795901"/>
    <n v="0.96763208163265102"/>
    <n v="15.5469517313603"/>
    <n v="17.984893355842601"/>
    <n v="81.318285714285807"/>
    <x v="5"/>
  </r>
  <r>
    <x v="0"/>
    <x v="1"/>
    <x v="7"/>
    <n v="40.293091836734597"/>
    <n v="0.15798409183673401"/>
    <n v="2.7546582557541601"/>
    <n v="2.93637126913903"/>
    <n v="15.119204081632599"/>
    <x v="5"/>
  </r>
  <r>
    <x v="0"/>
    <x v="1"/>
    <x v="8"/>
    <n v="2.82412244897959"/>
    <n v="1.00360102040816E-2"/>
    <n v="0.19307260537027901"/>
    <n v="0.18653430024148199"/>
    <n v="0.66063265306122398"/>
    <x v="5"/>
  </r>
  <r>
    <x v="0"/>
    <x v="1"/>
    <x v="9"/>
    <n v="231.97444897959099"/>
    <n v="0.80287628571428304"/>
    <n v="15.859054291363099"/>
    <n v="14.922659811095601"/>
    <n v="26.487255102040798"/>
    <x v="5"/>
  </r>
  <r>
    <x v="0"/>
    <x v="1"/>
    <x v="10"/>
    <n v="473.60777551020198"/>
    <n v="1.7039268571428501"/>
    <n v="32.378442788278001"/>
    <n v="31.670035950197299"/>
    <n v="63.339571428571503"/>
    <x v="5"/>
  </r>
  <r>
    <x v="1"/>
    <x v="1"/>
    <x v="0"/>
    <n v="443.79135714285599"/>
    <n v="1.38867776530611"/>
    <n v="15.912852534985101"/>
    <n v="14.8894280293971"/>
    <n v="29.956163265306099"/>
    <x v="6"/>
  </r>
  <r>
    <x v="1"/>
    <x v="1"/>
    <x v="1"/>
    <n v="124.641510204081"/>
    <n v="0.40646481632653098"/>
    <n v="4.4692217180267004"/>
    <n v="4.3581230868501004"/>
    <n v="8.3001326530612598"/>
    <x v="6"/>
  </r>
  <r>
    <x v="1"/>
    <x v="1"/>
    <x v="2"/>
    <n v="25.434479591836698"/>
    <n v="8.5159295918367198E-2"/>
    <n v="0.91199415341182899"/>
    <n v="0.91307950576363195"/>
    <n v="2.4404795918367301"/>
    <x v="6"/>
  </r>
  <r>
    <x v="1"/>
    <x v="1"/>
    <x v="3"/>
    <n v="1.53120408163265"/>
    <n v="5.2772857142856996E-3"/>
    <n v="5.4903783861082099E-2"/>
    <n v="5.6583152547345097E-2"/>
    <n v="0.159428571428571"/>
    <x v="6"/>
  </r>
  <r>
    <x v="1"/>
    <x v="1"/>
    <x v="4"/>
    <n v="337.38681632652998"/>
    <n v="1.0993676428571399"/>
    <n v="12.0975466715183"/>
    <n v="11.787439681919899"/>
    <n v="22.2326428571428"/>
    <x v="6"/>
  </r>
  <r>
    <x v="1"/>
    <x v="1"/>
    <x v="5"/>
    <n v="15.1550306122449"/>
    <n v="5.88008775510203E-2"/>
    <n v="0.54340798533894996"/>
    <n v="0.63046406893993201"/>
    <n v="3.5332551020408101"/>
    <x v="6"/>
  </r>
  <r>
    <x v="1"/>
    <x v="1"/>
    <x v="6"/>
    <n v="446.08790816326501"/>
    <n v="1.6033064591836701"/>
    <n v="15.9951990636829"/>
    <n v="17.1906807536594"/>
    <n v="81.318285714285807"/>
    <x v="6"/>
  </r>
  <r>
    <x v="1"/>
    <x v="1"/>
    <x v="7"/>
    <n v="57.954091836734598"/>
    <n v="0.21264339795918299"/>
    <n v="2.0780371279291998"/>
    <n v="2.2799663456422898"/>
    <n v="15.119204081632599"/>
    <x v="6"/>
  </r>
  <r>
    <x v="1"/>
    <x v="1"/>
    <x v="8"/>
    <n v="11.0086530612244"/>
    <n v="4.4658785714285602E-2"/>
    <n v="0.39473295266470798"/>
    <n v="0.47883230536678401"/>
    <n v="0.66063265306122398"/>
    <x v="6"/>
  </r>
  <r>
    <x v="1"/>
    <x v="1"/>
    <x v="9"/>
    <n v="383.99736734693801"/>
    <n v="1.3757719591836699"/>
    <n v="13.768842907968899"/>
    <n v="14.7510517435355"/>
    <n v="26.487255102040798"/>
    <x v="6"/>
  </r>
  <r>
    <x v="1"/>
    <x v="1"/>
    <x v="10"/>
    <n v="941.89783673469299"/>
    <n v="3.0464742040816102"/>
    <n v="33.773261100612103"/>
    <n v="32.664351326377698"/>
    <n v="63.339571428571503"/>
    <x v="6"/>
  </r>
  <r>
    <x v="2"/>
    <x v="1"/>
    <x v="0"/>
    <n v="695.63080612244801"/>
    <n v="4.5686408163265302"/>
    <n v="15.249589764657101"/>
    <n v="16.792976314780599"/>
    <n v="29.956163265306099"/>
    <x v="7"/>
  </r>
  <r>
    <x v="2"/>
    <x v="1"/>
    <x v="1"/>
    <n v="184.89826530612299"/>
    <n v="1.1641189897959201"/>
    <n v="4.0533321257466"/>
    <n v="4.2789580991722396"/>
    <n v="8.3001326530612598"/>
    <x v="7"/>
  </r>
  <r>
    <x v="2"/>
    <x v="1"/>
    <x v="2"/>
    <n v="39.695030612244899"/>
    <n v="0.26719619387755"/>
    <n v="0.870192819530895"/>
    <n v="0.98213441055607098"/>
    <n v="2.4404795918367301"/>
    <x v="7"/>
  </r>
  <r>
    <x v="2"/>
    <x v="1"/>
    <x v="3"/>
    <n v="2.2684387755101998"/>
    <n v="1.34237346938775E-2"/>
    <n v="4.9728621027578003E-2"/>
    <n v="4.9341689975847203E-2"/>
    <n v="0.159428571428571"/>
    <x v="7"/>
  </r>
  <r>
    <x v="2"/>
    <x v="1"/>
    <x v="4"/>
    <n v="527.20847959183595"/>
    <n v="3.37545110204081"/>
    <n v="11.5574424874003"/>
    <n v="12.407162805556"/>
    <n v="22.2326428571428"/>
    <x v="7"/>
  </r>
  <r>
    <x v="2"/>
    <x v="1"/>
    <x v="5"/>
    <n v="34.852806122448897"/>
    <n v="0.162409071428571"/>
    <n v="0.764041774511239"/>
    <n v="0.59696785093262505"/>
    <n v="3.5332551020408101"/>
    <x v="7"/>
  </r>
  <r>
    <x v="2"/>
    <x v="1"/>
    <x v="6"/>
    <n v="914.925306122449"/>
    <n v="4.0494830816326397"/>
    <n v="20.056954724938901"/>
    <n v="14.884705585509501"/>
    <n v="81.318285714285807"/>
    <x v="7"/>
  </r>
  <r>
    <x v="2"/>
    <x v="1"/>
    <x v="7"/>
    <n v="116.962387755102"/>
    <n v="0.50594505102040799"/>
    <n v="2.5640446274975699"/>
    <n v="1.8597048006058301"/>
    <n v="15.119204081632599"/>
    <x v="7"/>
  </r>
  <r>
    <x v="2"/>
    <x v="1"/>
    <x v="8"/>
    <n v="13.4385714285714"/>
    <n v="6.9351244897959102E-2"/>
    <n v="0.29459980711763301"/>
    <n v="0.254914724048804"/>
    <n v="0.66063265306122398"/>
    <x v="7"/>
  </r>
  <r>
    <x v="2"/>
    <x v="1"/>
    <x v="9"/>
    <n v="574.46930612244796"/>
    <n v="3.55346645918367"/>
    <n v="12.5934923721773"/>
    <n v="13.061494760364999"/>
    <n v="26.487255102040798"/>
    <x v="7"/>
  </r>
  <r>
    <x v="2"/>
    <x v="1"/>
    <x v="10"/>
    <n v="1457.28679591836"/>
    <n v="9.4761788775509892"/>
    <n v="31.946580875394599"/>
    <n v="34.831638958497201"/>
    <n v="63.339571428571503"/>
    <x v="7"/>
  </r>
  <r>
    <x v="6"/>
    <x v="1"/>
    <x v="0"/>
    <n v="325.99937755102002"/>
    <n v="1.8934886530612201"/>
    <n v="12.459372707371401"/>
    <n v="11.1913038639796"/>
    <n v="29.956163265306099"/>
    <x v="5"/>
  </r>
  <r>
    <x v="6"/>
    <x v="1"/>
    <x v="1"/>
    <n v="98.277653061223901"/>
    <n v="0.57637654081632494"/>
    <n v="3.7560743750312802"/>
    <n v="3.4066245910249"/>
    <n v="8.3001326530612598"/>
    <x v="5"/>
  </r>
  <r>
    <x v="6"/>
    <x v="1"/>
    <x v="2"/>
    <n v="12.0172142857142"/>
    <n v="4.3847377551020299E-2"/>
    <n v="0.45928600482259901"/>
    <n v="0.25915620091980701"/>
    <n v="2.4404795918367301"/>
    <x v="5"/>
  </r>
  <r>
    <x v="6"/>
    <x v="1"/>
    <x v="3"/>
    <n v="1.3968775510203999"/>
    <n v="8.9475306122448802E-3"/>
    <n v="5.3387273820790102E-2"/>
    <n v="5.2883619741794702E-2"/>
    <n v="0.159428571428571"/>
    <x v="5"/>
  </r>
  <r>
    <x v="6"/>
    <x v="1"/>
    <x v="4"/>
    <n v="266.18596938775403"/>
    <n v="1.57594878571428"/>
    <n v="10.173363602683301"/>
    <n v="9.3145114476839002"/>
    <n v="22.2326428571428"/>
    <x v="5"/>
  </r>
  <r>
    <x v="6"/>
    <x v="1"/>
    <x v="5"/>
    <n v="20.350714285714201"/>
    <n v="0.13389981632653"/>
    <n v="0.77778410514682295"/>
    <n v="0.79140349186598402"/>
    <n v="3.5332551020408101"/>
    <x v="5"/>
  </r>
  <r>
    <x v="6"/>
    <x v="1"/>
    <x v="6"/>
    <n v="700.94745918367403"/>
    <n v="5.4095453775510096"/>
    <n v="26.7895163109248"/>
    <n v="31.9726585043352"/>
    <n v="81.318285714285807"/>
    <x v="5"/>
  </r>
  <r>
    <x v="6"/>
    <x v="1"/>
    <x v="7"/>
    <n v="105.0805"/>
    <n v="0.70987789795918299"/>
    <n v="4.01607243428567"/>
    <n v="4.1956730237281796"/>
    <n v="15.119204081632599"/>
    <x v="5"/>
  </r>
  <r>
    <x v="6"/>
    <x v="1"/>
    <x v="8"/>
    <n v="10.828581632653"/>
    <n v="7.6294520408163202E-2"/>
    <n v="0.413857644351807"/>
    <n v="0.45093228293919202"/>
    <n v="0.66063265306122398"/>
    <x v="5"/>
  </r>
  <r>
    <x v="6"/>
    <x v="1"/>
    <x v="9"/>
    <n v="349.545214285714"/>
    <n v="2.1821114795918302"/>
    <n v="13.3592712218664"/>
    <n v="12.897184566545601"/>
    <n v="26.487255102040798"/>
    <x v="5"/>
  </r>
  <r>
    <x v="6"/>
    <x v="1"/>
    <x v="10"/>
    <n v="725.86956122448703"/>
    <n v="4.3089475306122402"/>
    <n v="27.742014319694999"/>
    <n v="25.4676684072356"/>
    <n v="63.339571428571503"/>
    <x v="5"/>
  </r>
  <r>
    <x v="3"/>
    <x v="1"/>
    <x v="0"/>
    <n v="494.81366326530502"/>
    <n v="3.5527061224489702"/>
    <n v="12.5586907056784"/>
    <n v="13.8093149707789"/>
    <n v="29.956163265306099"/>
    <x v="8"/>
  </r>
  <r>
    <x v="3"/>
    <x v="1"/>
    <x v="1"/>
    <n v="153.88777551020499"/>
    <n v="1.08624185714285"/>
    <n v="3.90577124177209"/>
    <n v="4.2222056715992498"/>
    <n v="8.3001326530612598"/>
    <x v="8"/>
  </r>
  <r>
    <x v="3"/>
    <x v="1"/>
    <x v="2"/>
    <n v="31.040673469387698"/>
    <n v="0.31300631632652998"/>
    <n v="0.78783236264230305"/>
    <n v="1.2166508180014499"/>
    <n v="2.4404795918367301"/>
    <x v="8"/>
  </r>
  <r>
    <x v="3"/>
    <x v="1"/>
    <x v="3"/>
    <n v="2.3476734693877499"/>
    <n v="1.7578265306122401E-2"/>
    <n v="5.95854705898844E-2"/>
    <n v="6.8326451410743103E-2"/>
    <n v="0.159428571428571"/>
    <x v="8"/>
  </r>
  <r>
    <x v="3"/>
    <x v="1"/>
    <x v="4"/>
    <n v="405.87897959183698"/>
    <n v="2.8366342857142799"/>
    <n v="10.301470931487099"/>
    <n v="11.025954570466"/>
    <n v="22.2326428571428"/>
    <x v="8"/>
  </r>
  <r>
    <x v="3"/>
    <x v="1"/>
    <x v="5"/>
    <n v="31.990214285714199"/>
    <n v="0.164610704081632"/>
    <n v="0.81193232250591896"/>
    <n v="0.63983931737590205"/>
    <n v="3.5332551020408101"/>
    <x v="8"/>
  </r>
  <r>
    <x v="3"/>
    <x v="1"/>
    <x v="6"/>
    <n v="960.069744897958"/>
    <n v="4.77337729591836"/>
    <n v="24.367190878454501"/>
    <n v="18.5540453619797"/>
    <n v="81.318285714285807"/>
    <x v="8"/>
  </r>
  <r>
    <x v="3"/>
    <x v="1"/>
    <x v="7"/>
    <n v="147.44340816326499"/>
    <n v="0.935581846938774"/>
    <n v="3.7422090317678198"/>
    <n v="3.6365924903506102"/>
    <n v="15.119204081632599"/>
    <x v="8"/>
  </r>
  <r>
    <x v="3"/>
    <x v="1"/>
    <x v="8"/>
    <n v="19.027734693877498"/>
    <n v="0.15991583673469301"/>
    <n v="0.48293620930590397"/>
    <n v="0.62159043899830901"/>
    <n v="0.66063265306122398"/>
    <x v="8"/>
  </r>
  <r>
    <x v="3"/>
    <x v="1"/>
    <x v="9"/>
    <n v="592.75528571428504"/>
    <n v="4.22402909183673"/>
    <n v="15.044512409614599"/>
    <n v="16.418737200446301"/>
    <n v="26.487255102040798"/>
    <x v="8"/>
  </r>
  <r>
    <x v="3"/>
    <x v="1"/>
    <x v="10"/>
    <n v="1100.7547959183601"/>
    <n v="7.6632000510203904"/>
    <n v="27.937868436181098"/>
    <n v="29.786742708592602"/>
    <n v="63.339571428571503"/>
    <x v="8"/>
  </r>
  <r>
    <x v="4"/>
    <x v="1"/>
    <x v="0"/>
    <n v="1679.0401428571399"/>
    <n v="14.013261632653"/>
    <n v="14.4557767298072"/>
    <n v="13.6436005765472"/>
    <n v="29.956163265306099"/>
    <x v="9"/>
  </r>
  <r>
    <x v="4"/>
    <x v="1"/>
    <x v="1"/>
    <n v="451.73702040816403"/>
    <n v="3.9427351734693898"/>
    <n v="3.88925156756325"/>
    <n v="3.8387282915330698"/>
    <n v="8.3001326530612598"/>
    <x v="9"/>
  </r>
  <r>
    <x v="4"/>
    <x v="1"/>
    <x v="2"/>
    <n v="121.752326530612"/>
    <n v="1.4561511326530601"/>
    <n v="1.0482325012588201"/>
    <n v="1.4177387787231299"/>
    <n v="2.4404795918367301"/>
    <x v="9"/>
  </r>
  <r>
    <x v="4"/>
    <x v="1"/>
    <x v="3"/>
    <n v="5.8924795918367296"/>
    <n v="5.2893897959183603E-2"/>
    <n v="5.0731585976014799E-2"/>
    <n v="5.1498590093413003E-2"/>
    <n v="0.159428571428571"/>
    <x v="9"/>
  </r>
  <r>
    <x v="4"/>
    <x v="1"/>
    <x v="4"/>
    <n v="1275.39722448979"/>
    <n v="10.828591010204001"/>
    <n v="10.9805936430246"/>
    <n v="10.542939568455299"/>
    <n v="22.2326428571428"/>
    <x v="9"/>
  </r>
  <r>
    <x v="4"/>
    <x v="1"/>
    <x v="5"/>
    <n v="99.793112244897898"/>
    <n v="1.0595793265306099"/>
    <n v="0.85917359148426997"/>
    <n v="1.03162828821127"/>
    <n v="3.5332551020408101"/>
    <x v="9"/>
  </r>
  <r>
    <x v="4"/>
    <x v="1"/>
    <x v="6"/>
    <n v="2633.8241836734601"/>
    <n v="25.204131397959099"/>
    <n v="22.676035773606699"/>
    <n v="24.539262213679599"/>
    <n v="81.318285714285807"/>
    <x v="9"/>
  </r>
  <r>
    <x v="4"/>
    <x v="1"/>
    <x v="7"/>
    <n v="380.73613265306102"/>
    <n v="3.6756128061224498"/>
    <n v="3.2779660152956702"/>
    <n v="3.5786524447615302"/>
    <n v="15.119204081632599"/>
    <x v="9"/>
  </r>
  <r>
    <x v="4"/>
    <x v="1"/>
    <x v="8"/>
    <n v="27.816469387755099"/>
    <n v="0.201554806122449"/>
    <n v="0.239487228814348"/>
    <n v="0.196237916703871"/>
    <n v="0.66063265306122398"/>
    <x v="9"/>
  </r>
  <r>
    <x v="4"/>
    <x v="1"/>
    <x v="9"/>
    <n v="1450.7703571428499"/>
    <n v="12.581459173469399"/>
    <n v="12.4904770492221"/>
    <n v="12.249568168552999"/>
    <n v="26.487255102040798"/>
    <x v="9"/>
  </r>
  <r>
    <x v="4"/>
    <x v="1"/>
    <x v="10"/>
    <n v="3488.2521428571399"/>
    <n v="29.693439479591898"/>
    <n v="30.0322743139469"/>
    <n v="28.910145162738299"/>
    <n v="63.339571428571503"/>
    <x v="9"/>
  </r>
  <r>
    <x v="5"/>
    <x v="1"/>
    <x v="0"/>
    <n v="604.21122448979497"/>
    <n v="1.94745146938775"/>
    <n v="13.692466680828799"/>
    <n v="12.8367662552212"/>
    <n v="29.956163265306099"/>
    <x v="10"/>
  </r>
  <r>
    <x v="5"/>
    <x v="1"/>
    <x v="1"/>
    <n v="174.494928571429"/>
    <n v="0.56414886734694003"/>
    <n v="3.9543555276640499"/>
    <n v="3.71862778462827"/>
    <n v="8.3001326530612598"/>
    <x v="10"/>
  </r>
  <r>
    <x v="5"/>
    <x v="1"/>
    <x v="2"/>
    <n v="10.0297448979591"/>
    <n v="2.6895081632653001E-2"/>
    <n v="0.22729128865238099"/>
    <n v="0.177280862583959"/>
    <n v="2.4404795918367301"/>
    <x v="10"/>
  </r>
  <r>
    <x v="5"/>
    <x v="1"/>
    <x v="3"/>
    <n v="2.4644795918367302"/>
    <n v="8.8341938775510099E-3"/>
    <n v="5.5849350904233402E-2"/>
    <n v="5.8231223546269202E-2"/>
    <n v="0.159428571428571"/>
    <x v="10"/>
  </r>
  <r>
    <x v="5"/>
    <x v="1"/>
    <x v="4"/>
    <n v="486.976040816325"/>
    <n v="1.5891569591836701"/>
    <n v="11.035715562665899"/>
    <n v="10.475042253202901"/>
    <n v="22.2326428571428"/>
    <x v="10"/>
  </r>
  <r>
    <x v="5"/>
    <x v="1"/>
    <x v="5"/>
    <n v="33.596857142857097"/>
    <n v="0.123151489795918"/>
    <n v="0.76136263009279304"/>
    <n v="0.81176189155022205"/>
    <n v="3.5332551020408101"/>
    <x v="10"/>
  </r>
  <r>
    <x v="5"/>
    <x v="1"/>
    <x v="6"/>
    <n v="1047.2991530612201"/>
    <n v="4.2109528673469301"/>
    <n v="23.733602053255598"/>
    <n v="27.756798317998701"/>
    <n v="81.318285714285807"/>
    <x v="10"/>
  </r>
  <r>
    <x v="5"/>
    <x v="1"/>
    <x v="7"/>
    <n v="146.477897959183"/>
    <n v="0.56724170408163199"/>
    <n v="3.319441374128"/>
    <n v="3.7390144401382499"/>
    <n v="15.119204081632599"/>
    <x v="10"/>
  </r>
  <r>
    <x v="5"/>
    <x v="1"/>
    <x v="8"/>
    <n v="11.4201224489795"/>
    <n v="3.5868775510204003E-2"/>
    <n v="0.25879963791748301"/>
    <n v="0.23643161040118099"/>
    <n v="0.66063265306122398"/>
    <x v="10"/>
  </r>
  <r>
    <x v="5"/>
    <x v="1"/>
    <x v="9"/>
    <n v="611.38449999999898"/>
    <n v="1.8853662653061201"/>
    <n v="13.8550254548715"/>
    <n v="12.42752717264"/>
    <n v="26.487255102040798"/>
    <x v="10"/>
  </r>
  <r>
    <x v="5"/>
    <x v="1"/>
    <x v="10"/>
    <n v="1284.3724183673401"/>
    <n v="4.21182062244897"/>
    <n v="29.106090439018999"/>
    <n v="27.762518188088801"/>
    <n v="63.339571428571503"/>
    <x v="10"/>
  </r>
  <r>
    <x v="0"/>
    <x v="2"/>
    <x v="0"/>
    <n v="0.62072448979591799"/>
    <n v="6.2072448979591803E-4"/>
    <n v="25.794209437226499"/>
    <n v="25.794209437226499"/>
    <n v="29.956163265306099"/>
    <x v="0"/>
  </r>
  <r>
    <x v="0"/>
    <x v="2"/>
    <x v="1"/>
    <n v="0.116469387755102"/>
    <n v="1.1646938775510201E-4"/>
    <n v="4.8398860205569996"/>
    <n v="4.8398860205569996"/>
    <n v="8.3001326530612598"/>
    <x v="0"/>
  </r>
  <r>
    <x v="0"/>
    <x v="2"/>
    <x v="2"/>
    <n v="0"/>
    <n v="0"/>
    <n v="0"/>
    <n v="0"/>
    <n v="2.4404795918367301"/>
    <x v="0"/>
  </r>
  <r>
    <x v="0"/>
    <x v="2"/>
    <x v="3"/>
    <n v="8.3265306122448906E-3"/>
    <n v="8.3265306122449004E-6"/>
    <n v="0.34600902337257"/>
    <n v="0.34600902337257"/>
    <n v="0.159428571428571"/>
    <x v="0"/>
  </r>
  <r>
    <x v="0"/>
    <x v="2"/>
    <x v="4"/>
    <n v="0.36280612244897897"/>
    <n v="3.6280612244897898E-4"/>
    <n v="15.076410325994701"/>
    <n v="15.076410325994701"/>
    <n v="22.2326428571428"/>
    <x v="0"/>
  </r>
  <r>
    <x v="0"/>
    <x v="2"/>
    <x v="5"/>
    <n v="0"/>
    <n v="0"/>
    <n v="0"/>
    <n v="0"/>
    <n v="3.5332551020408101"/>
    <x v="0"/>
  </r>
  <r>
    <x v="0"/>
    <x v="2"/>
    <x v="6"/>
    <n v="0"/>
    <n v="0"/>
    <n v="0"/>
    <n v="0"/>
    <n v="81.318285714285807"/>
    <x v="0"/>
  </r>
  <r>
    <x v="0"/>
    <x v="2"/>
    <x v="7"/>
    <n v="0"/>
    <n v="0"/>
    <n v="0"/>
    <n v="0"/>
    <n v="15.119204081632599"/>
    <x v="0"/>
  </r>
  <r>
    <x v="0"/>
    <x v="2"/>
    <x v="8"/>
    <n v="0"/>
    <n v="0"/>
    <n v="0"/>
    <n v="0"/>
    <n v="0.66063265306122398"/>
    <x v="0"/>
  </r>
  <r>
    <x v="0"/>
    <x v="2"/>
    <x v="9"/>
    <n v="0.23054081632653001"/>
    <n v="2.3054081632653E-4"/>
    <n v="9.5801248346280392"/>
    <n v="9.5801248346280392"/>
    <n v="26.487255102040798"/>
    <x v="0"/>
  </r>
  <r>
    <x v="0"/>
    <x v="2"/>
    <x v="10"/>
    <n v="1.0675816326530601"/>
    <n v="1.0675816326530601E-3"/>
    <n v="44.363360358221101"/>
    <n v="44.363360358221101"/>
    <n v="63.339571428571503"/>
    <x v="0"/>
  </r>
  <r>
    <x v="1"/>
    <x v="2"/>
    <x v="0"/>
    <n v="104.1905"/>
    <n v="0.62752374489795804"/>
    <n v="12.828941049098599"/>
    <n v="12.440103280486699"/>
    <n v="29.956163265306099"/>
    <x v="1"/>
  </r>
  <r>
    <x v="1"/>
    <x v="2"/>
    <x v="1"/>
    <n v="31.421387755102099"/>
    <n v="0.19015846938775399"/>
    <n v="3.8689048540036999"/>
    <n v="3.7697234854875799"/>
    <n v="8.3001326530612598"/>
    <x v="1"/>
  </r>
  <r>
    <x v="1"/>
    <x v="2"/>
    <x v="2"/>
    <n v="1.95411224489795"/>
    <n v="1.16520918367346E-2"/>
    <n v="0.24060918023349201"/>
    <n v="0.23099241592247099"/>
    <n v="2.4404795918367301"/>
    <x v="1"/>
  </r>
  <r>
    <x v="1"/>
    <x v="2"/>
    <x v="3"/>
    <n v="0.66100000000000003"/>
    <n v="4.0731836734693803E-3"/>
    <n v="8.1388706585093604E-2"/>
    <n v="8.0747264131959096E-2"/>
    <n v="0.159428571428571"/>
    <x v="1"/>
  </r>
  <r>
    <x v="1"/>
    <x v="2"/>
    <x v="4"/>
    <n v="86.069112244897994"/>
    <n v="0.523277520408162"/>
    <n v="10.5976606997571"/>
    <n v="10.3735140720341"/>
    <n v="22.2326428571428"/>
    <x v="1"/>
  </r>
  <r>
    <x v="1"/>
    <x v="2"/>
    <x v="5"/>
    <n v="7.2352653061224403"/>
    <n v="4.9896836734693799E-2"/>
    <n v="0.89087577165704601"/>
    <n v="0.98916066108400702"/>
    <n v="3.5332551020408101"/>
    <x v="1"/>
  </r>
  <r>
    <x v="1"/>
    <x v="2"/>
    <x v="6"/>
    <n v="169.64435714285699"/>
    <n v="1.14594009183673"/>
    <n v="20.8882523560012"/>
    <n v="22.717248887558"/>
    <n v="81.318285714285807"/>
    <x v="1"/>
  </r>
  <r>
    <x v="1"/>
    <x v="2"/>
    <x v="7"/>
    <n v="25.301693877550999"/>
    <n v="0.16688226530612199"/>
    <n v="3.11538901528874"/>
    <n v="3.30829332430653"/>
    <n v="15.119204081632599"/>
    <x v="1"/>
  </r>
  <r>
    <x v="1"/>
    <x v="2"/>
    <x v="8"/>
    <n v="4.2590204081632601"/>
    <n v="2.54946530612244E-2"/>
    <n v="0.52441174332817797"/>
    <n v="0.50540895027547195"/>
    <n v="0.66063265306122398"/>
    <x v="1"/>
  </r>
  <r>
    <x v="1"/>
    <x v="2"/>
    <x v="9"/>
    <n v="148.93553061224401"/>
    <n v="0.88578689795918397"/>
    <n v="18.338381544773402"/>
    <n v="17.559941890176699"/>
    <n v="26.487255102040798"/>
    <x v="1"/>
  </r>
  <r>
    <x v="1"/>
    <x v="2"/>
    <x v="10"/>
    <n v="232.48001020408199"/>
    <n v="1.41367545918367"/>
    <n v="28.625185079273201"/>
    <n v="28.024865768536198"/>
    <n v="63.339571428571503"/>
    <x v="1"/>
  </r>
  <r>
    <x v="2"/>
    <x v="2"/>
    <x v="0"/>
    <n v="175.03838775510201"/>
    <n v="1.1144309999999999"/>
    <n v="13.031114743998501"/>
    <n v="14.5471805519258"/>
    <n v="29.956163265306099"/>
    <x v="5"/>
  </r>
  <r>
    <x v="2"/>
    <x v="2"/>
    <x v="1"/>
    <n v="53.178959183673598"/>
    <n v="0.32270004081632597"/>
    <n v="3.9590236631887801"/>
    <n v="4.2123520952566302"/>
    <n v="8.3001326530612598"/>
    <x v="5"/>
  </r>
  <r>
    <x v="2"/>
    <x v="2"/>
    <x v="2"/>
    <n v="15.002755102040799"/>
    <n v="9.4385775510203898E-2"/>
    <n v="1.1169128424807699"/>
    <n v="1.23206095117641"/>
    <n v="2.4404795918367301"/>
    <x v="5"/>
  </r>
  <r>
    <x v="2"/>
    <x v="2"/>
    <x v="3"/>
    <n v="0.847112244897959"/>
    <n v="4.9452653061224398E-3"/>
    <n v="6.3065119633962899E-2"/>
    <n v="6.4552823176435403E-2"/>
    <n v="0.159428571428571"/>
    <x v="5"/>
  </r>
  <r>
    <x v="2"/>
    <x v="2"/>
    <x v="4"/>
    <n v="141.524918367347"/>
    <n v="0.86640081632652999"/>
    <n v="10.5361313825639"/>
    <n v="11.309528454823999"/>
    <n v="22.2326428571428"/>
    <x v="5"/>
  </r>
  <r>
    <x v="2"/>
    <x v="2"/>
    <x v="5"/>
    <n v="6.7009285714285696"/>
    <n v="3.4118255102040702E-2"/>
    <n v="0.49886525022039702"/>
    <n v="0.445361280407716"/>
    <n v="3.5332551020408101"/>
    <x v="5"/>
  </r>
  <r>
    <x v="2"/>
    <x v="2"/>
    <x v="6"/>
    <n v="357.38955102040802"/>
    <n v="1.7194149795918301"/>
    <n v="26.6066450187428"/>
    <n v="22.4443147685305"/>
    <n v="81.318285714285807"/>
    <x v="5"/>
  </r>
  <r>
    <x v="2"/>
    <x v="2"/>
    <x v="7"/>
    <n v="58.980612244897898"/>
    <n v="0.25482766326530498"/>
    <n v="4.3909403856591904"/>
    <n v="3.3263827254857001"/>
    <n v="15.119204081632599"/>
    <x v="5"/>
  </r>
  <r>
    <x v="2"/>
    <x v="2"/>
    <x v="8"/>
    <n v="4.5285000000000002"/>
    <n v="2.0074306122448898E-2"/>
    <n v="0.33713406456165901"/>
    <n v="0.26203915327005001"/>
    <n v="0.66063265306122398"/>
    <x v="5"/>
  </r>
  <r>
    <x v="2"/>
    <x v="2"/>
    <x v="9"/>
    <n v="154.42110204081601"/>
    <n v="0.91678367346938705"/>
    <n v="11.496215918098899"/>
    <n v="11.967199068418701"/>
    <n v="26.487255102040798"/>
    <x v="5"/>
  </r>
  <r>
    <x v="2"/>
    <x v="2"/>
    <x v="10"/>
    <n v="375.62135714285603"/>
    <n v="2.3127222959183702"/>
    <n v="27.963951610850799"/>
    <n v="30.189028127527799"/>
    <n v="63.339571428571503"/>
    <x v="5"/>
  </r>
  <r>
    <x v="6"/>
    <x v="2"/>
    <x v="0"/>
    <n v="60.225775510204002"/>
    <n v="6.0225775510204103E-2"/>
    <n v="19.140267503363599"/>
    <n v="19.140267503363599"/>
    <n v="29.956163265306099"/>
    <x v="0"/>
  </r>
  <r>
    <x v="6"/>
    <x v="2"/>
    <x v="1"/>
    <n v="14.3355"/>
    <n v="1.4335499999999999E-2"/>
    <n v="4.55594473412767"/>
    <n v="4.55594473412767"/>
    <n v="8.3001326530612598"/>
    <x v="0"/>
  </r>
  <r>
    <x v="6"/>
    <x v="2"/>
    <x v="2"/>
    <n v="2.5058163265306099"/>
    <n v="2.50581632653061E-3"/>
    <n v="0.79636989972782901"/>
    <n v="0.79636989972782901"/>
    <n v="2.4404795918367301"/>
    <x v="0"/>
  </r>
  <r>
    <x v="6"/>
    <x v="2"/>
    <x v="3"/>
    <n v="0.18504081632652999"/>
    <n v="1.8504081632653E-4"/>
    <n v="5.88075569559166E-2"/>
    <n v="5.88075569559166E-2"/>
    <n v="0.159428571428571"/>
    <x v="0"/>
  </r>
  <r>
    <x v="6"/>
    <x v="2"/>
    <x v="4"/>
    <n v="42.821102040816299"/>
    <n v="4.2821102040816302E-2"/>
    <n v="13.6089131423669"/>
    <n v="13.6089131423669"/>
    <n v="22.2326428571428"/>
    <x v="0"/>
  </r>
  <r>
    <x v="6"/>
    <x v="2"/>
    <x v="5"/>
    <n v="2.0503571428571399"/>
    <n v="2.0503571428571398E-3"/>
    <n v="0.65162106854180601"/>
    <n v="0.65162106854180601"/>
    <n v="3.5332551020408101"/>
    <x v="0"/>
  </r>
  <r>
    <x v="6"/>
    <x v="2"/>
    <x v="6"/>
    <n v="36.107612244897901"/>
    <n v="3.6107612244897898E-2"/>
    <n v="11.475308560501301"/>
    <n v="11.475308560501301"/>
    <n v="81.318285714285807"/>
    <x v="0"/>
  </r>
  <r>
    <x v="6"/>
    <x v="2"/>
    <x v="7"/>
    <n v="6.53348979591836"/>
    <n v="6.5334897959183702E-3"/>
    <n v="2.0763990395306098"/>
    <n v="2.0763990395306098"/>
    <n v="15.119204081632599"/>
    <x v="0"/>
  </r>
  <r>
    <x v="6"/>
    <x v="2"/>
    <x v="8"/>
    <n v="1.5784693877550999"/>
    <n v="1.5784693877551E-3"/>
    <n v="0.50165109658711504"/>
    <n v="0.50165109658711504"/>
    <n v="0.66063265306122398"/>
    <x v="0"/>
  </r>
  <r>
    <x v="6"/>
    <x v="2"/>
    <x v="9"/>
    <n v="39.454336734693797"/>
    <n v="3.9454336734693903E-2"/>
    <n v="12.5389262798597"/>
    <n v="12.5389262798597"/>
    <n v="26.487255102040798"/>
    <x v="0"/>
  </r>
  <r>
    <x v="6"/>
    <x v="2"/>
    <x v="10"/>
    <n v="108.857326530612"/>
    <n v="0.108857326530612"/>
    <n v="34.595791118437397"/>
    <n v="34.595791118437397"/>
    <n v="63.339571428571503"/>
    <x v="0"/>
  </r>
  <r>
    <x v="3"/>
    <x v="2"/>
    <x v="0"/>
    <n v="162.57093877551"/>
    <n v="1.60266218367346"/>
    <n v="14.1372353450902"/>
    <n v="13.6781910271211"/>
    <n v="29.956163265306099"/>
    <x v="11"/>
  </r>
  <r>
    <x v="3"/>
    <x v="2"/>
    <x v="1"/>
    <n v="47.676499999999997"/>
    <n v="0.46877537755102"/>
    <n v="4.14596794486694"/>
    <n v="4.0008426156638501"/>
    <n v="8.3001326530612598"/>
    <x v="11"/>
  </r>
  <r>
    <x v="3"/>
    <x v="2"/>
    <x v="2"/>
    <n v="9.8530816326530601"/>
    <n v="0.13528676530612199"/>
    <n v="0.85682800975610596"/>
    <n v="1.1546277426082101"/>
    <n v="2.4404795918367301"/>
    <x v="11"/>
  </r>
  <r>
    <x v="3"/>
    <x v="2"/>
    <x v="3"/>
    <n v="0.72517346938775495"/>
    <n v="7.2087448979591797E-3"/>
    <n v="6.3061381572674005E-2"/>
    <n v="6.1524250577912498E-2"/>
    <n v="0.159428571428571"/>
    <x v="11"/>
  </r>
  <r>
    <x v="3"/>
    <x v="2"/>
    <x v="4"/>
    <n v="127.434602040816"/>
    <n v="1.2453195714285701"/>
    <n v="11.0817651280631"/>
    <n v="10.628390163153099"/>
    <n v="22.2326428571428"/>
    <x v="11"/>
  </r>
  <r>
    <x v="3"/>
    <x v="2"/>
    <x v="5"/>
    <n v="10.565469387755099"/>
    <n v="0.12260426530612201"/>
    <n v="0.91877754038374804"/>
    <n v="1.0463868048306399"/>
    <n v="3.5332551020408101"/>
    <x v="11"/>
  </r>
  <r>
    <x v="3"/>
    <x v="2"/>
    <x v="6"/>
    <n v="242.32635714285701"/>
    <n v="2.7840983265306098"/>
    <n v="21.0727991549435"/>
    <n v="23.761357281974099"/>
    <n v="81.318285714285807"/>
    <x v="11"/>
  </r>
  <r>
    <x v="3"/>
    <x v="2"/>
    <x v="7"/>
    <n v="34.735367346938702"/>
    <n v="0.37195038775510098"/>
    <n v="3.0206017550278701"/>
    <n v="3.1744733906834601"/>
    <n v="15.119204081632599"/>
    <x v="11"/>
  </r>
  <r>
    <x v="3"/>
    <x v="2"/>
    <x v="8"/>
    <n v="3.93378571428571"/>
    <n v="3.5719061224489701E-2"/>
    <n v="0.34208361505991702"/>
    <n v="0.30485035943017602"/>
    <n v="0.66063265306122398"/>
    <x v="11"/>
  </r>
  <r>
    <x v="3"/>
    <x v="2"/>
    <x v="9"/>
    <n v="169.072775510204"/>
    <n v="1.57248164285714"/>
    <n v="14.702637727496599"/>
    <n v="13.4206101053318"/>
    <n v="26.487255102040798"/>
    <x v="11"/>
  </r>
  <r>
    <x v="3"/>
    <x v="2"/>
    <x v="10"/>
    <n v="341.05454081632502"/>
    <n v="3.3708098979591798"/>
    <n v="29.658242397739102"/>
    <n v="28.768746258625399"/>
    <n v="63.339571428571503"/>
    <x v="11"/>
  </r>
  <r>
    <x v="4"/>
    <x v="2"/>
    <x v="0"/>
    <n v="480.76875510204002"/>
    <n v="2.2638747244897899"/>
    <n v="13.4985301290546"/>
    <n v="12.8198195480502"/>
    <n v="29.956163265306099"/>
    <x v="12"/>
  </r>
  <r>
    <x v="4"/>
    <x v="2"/>
    <x v="1"/>
    <n v="128.51260204081601"/>
    <n v="0.60921036734693601"/>
    <n v="3.6082445296241898"/>
    <n v="3.4498229481091398"/>
    <n v="8.3001326530612598"/>
    <x v="12"/>
  </r>
  <r>
    <x v="4"/>
    <x v="2"/>
    <x v="2"/>
    <n v="65.274806122448993"/>
    <n v="0.36394956122448902"/>
    <n v="1.83271880246265"/>
    <n v="2.0609654982307002"/>
    <n v="2.4404795918367301"/>
    <x v="12"/>
  </r>
  <r>
    <x v="4"/>
    <x v="2"/>
    <x v="3"/>
    <n v="2.3408061224489698"/>
    <n v="1.11636734693877E-2"/>
    <n v="6.5722744323196899E-2"/>
    <n v="6.3217402368923203E-2"/>
    <n v="0.159428571428571"/>
    <x v="12"/>
  </r>
  <r>
    <x v="4"/>
    <x v="2"/>
    <x v="4"/>
    <n v="346.20926530612098"/>
    <n v="1.6311107040816299"/>
    <n v="9.7205073106314508"/>
    <n v="9.2366174961082397"/>
    <n v="22.2326428571428"/>
    <x v="12"/>
  </r>
  <r>
    <x v="4"/>
    <x v="2"/>
    <x v="5"/>
    <n v="35.580377551020398"/>
    <n v="0.17914141836734601"/>
    <n v="0.99898920900891297"/>
    <n v="1.01443804827527"/>
    <n v="3.5332551020408101"/>
    <x v="12"/>
  </r>
  <r>
    <x v="4"/>
    <x v="2"/>
    <x v="6"/>
    <n v="951.43375510203998"/>
    <n v="5.2532780918367301"/>
    <n v="26.713377424701001"/>
    <n v="29.748146593336799"/>
    <n v="81.318285714285807"/>
    <x v="12"/>
  </r>
  <r>
    <x v="4"/>
    <x v="2"/>
    <x v="7"/>
    <n v="167.98777551020399"/>
    <n v="0.89271520408163196"/>
    <n v="4.7165878085319104"/>
    <n v="5.0552478457952397"/>
    <n v="15.119204081632599"/>
    <x v="12"/>
  </r>
  <r>
    <x v="4"/>
    <x v="2"/>
    <x v="8"/>
    <n v="10.364234693877499"/>
    <n v="5.3127724489795899E-2"/>
    <n v="0.290996311210377"/>
    <n v="0.30085049918617102"/>
    <n v="0.66063265306122398"/>
    <x v="12"/>
  </r>
  <r>
    <x v="4"/>
    <x v="2"/>
    <x v="9"/>
    <n v="415.965969387754"/>
    <n v="1.9410172755102"/>
    <n v="11.679064229642499"/>
    <n v="10.9915495510895"/>
    <n v="26.487255102040798"/>
    <x v="12"/>
  </r>
  <r>
    <x v="4"/>
    <x v="2"/>
    <x v="10"/>
    <n v="957.19947959183401"/>
    <n v="4.4605890306122404"/>
    <n v="26.875261500809099"/>
    <n v="25.2593245694496"/>
    <n v="63.339571428571503"/>
    <x v="12"/>
  </r>
  <r>
    <x v="5"/>
    <x v="2"/>
    <x v="0"/>
    <n v="89.752397959183696"/>
    <n v="0.12613077551020299"/>
    <n v="10.683369647479299"/>
    <n v="11.629979592520799"/>
    <n v="29.956163265306099"/>
    <x v="5"/>
  </r>
  <r>
    <x v="5"/>
    <x v="2"/>
    <x v="1"/>
    <n v="29.394693877550999"/>
    <n v="4.1069397959183497E-2"/>
    <n v="3.4988968262573601"/>
    <n v="3.7868336114668901"/>
    <n v="8.3001326530612598"/>
    <x v="5"/>
  </r>
  <r>
    <x v="5"/>
    <x v="2"/>
    <x v="2"/>
    <n v="39.685132653061203"/>
    <n v="5.4831704081632501E-2"/>
    <n v="4.7237840022359396"/>
    <n v="5.05579702426345"/>
    <n v="2.4404795918367301"/>
    <x v="5"/>
  </r>
  <r>
    <x v="5"/>
    <x v="2"/>
    <x v="3"/>
    <n v="0.52801020408163202"/>
    <n v="7.5657142857142503E-4"/>
    <n v="6.2849888316191801E-2"/>
    <n v="6.9760217036469604E-2"/>
    <n v="0.159428571428571"/>
    <x v="5"/>
  </r>
  <r>
    <x v="5"/>
    <x v="2"/>
    <x v="4"/>
    <n v="74.682387755101999"/>
    <n v="0.105091489795917"/>
    <n v="8.8895625374486293"/>
    <n v="9.6900370011224499"/>
    <n v="22.2326428571428"/>
    <x v="5"/>
  </r>
  <r>
    <x v="5"/>
    <x v="2"/>
    <x v="5"/>
    <n v="6.9223979591836704"/>
    <n v="7.9923061224489601E-3"/>
    <n v="0.82398395949875203"/>
    <n v="0.73693637992213601"/>
    <n v="3.5332551020408101"/>
    <x v="5"/>
  </r>
  <r>
    <x v="5"/>
    <x v="2"/>
    <x v="6"/>
    <n v="253.88168367346901"/>
    <n v="0.27235909183673401"/>
    <n v="30.219937685024998"/>
    <n v="25.113067505420101"/>
    <n v="81.318285714285807"/>
    <x v="5"/>
  </r>
  <r>
    <x v="5"/>
    <x v="2"/>
    <x v="7"/>
    <n v="54.095224489795903"/>
    <n v="6.3080285714285603E-2"/>
    <n v="6.4390399869949499"/>
    <n v="5.81636347338703"/>
    <n v="15.119204081632599"/>
    <x v="5"/>
  </r>
  <r>
    <x v="5"/>
    <x v="2"/>
    <x v="8"/>
    <n v="1.9792040816326499"/>
    <n v="3.2949795918367098E-3"/>
    <n v="0.235587786985896"/>
    <n v="0.30381598191104198"/>
    <n v="0.66063265306122398"/>
    <x v="5"/>
  </r>
  <r>
    <x v="5"/>
    <x v="2"/>
    <x v="9"/>
    <n v="97.757724489795905"/>
    <n v="0.14326545918367301"/>
    <n v="11.636256304771701"/>
    <n v="13.2098955221634"/>
    <n v="26.487255102040798"/>
    <x v="5"/>
  </r>
  <r>
    <x v="5"/>
    <x v="2"/>
    <x v="10"/>
    <n v="191.43433673469301"/>
    <n v="0.26665929591836501"/>
    <n v="22.786731374986001"/>
    <n v="24.587513690786"/>
    <n v="63.339571428571503"/>
    <x v="5"/>
  </r>
  <r>
    <x v="1"/>
    <x v="3"/>
    <x v="0"/>
    <n v="195.95270408163199"/>
    <n v="0.85229642857142796"/>
    <n v="7.0714353254649396"/>
    <n v="6.9818890074743498"/>
    <n v="29.956163265306099"/>
    <x v="6"/>
  </r>
  <r>
    <x v="1"/>
    <x v="3"/>
    <x v="1"/>
    <n v="57.409081632653297"/>
    <n v="0.24849291836734599"/>
    <n v="2.07174792387922"/>
    <n v="2.03561802798145"/>
    <n v="8.3001326530612598"/>
    <x v="6"/>
  </r>
  <r>
    <x v="1"/>
    <x v="3"/>
    <x v="2"/>
    <n v="41.946122448979601"/>
    <n v="0.14490573469387699"/>
    <n v="1.5137290064056601"/>
    <n v="1.1870468093770601"/>
    <n v="2.4404795918367301"/>
    <x v="6"/>
  </r>
  <r>
    <x v="1"/>
    <x v="3"/>
    <x v="3"/>
    <n v="1.30764285714285"/>
    <n v="5.7267142857142803E-3"/>
    <n v="4.7189509001313398E-2"/>
    <n v="4.6912414718659097E-2"/>
    <n v="0.159428571428571"/>
    <x v="6"/>
  </r>
  <r>
    <x v="1"/>
    <x v="3"/>
    <x v="4"/>
    <n v="160.17415306122399"/>
    <n v="0.69808606122448802"/>
    <n v="5.7802783048694897"/>
    <n v="5.7186199938720703"/>
    <n v="22.2326428571428"/>
    <x v="6"/>
  </r>
  <r>
    <x v="1"/>
    <x v="3"/>
    <x v="5"/>
    <n v="38.096714285714199"/>
    <n v="0.17089486734693801"/>
    <n v="1.3748136441736201"/>
    <n v="1.39994602319676"/>
    <n v="3.5332551020408101"/>
    <x v="6"/>
  </r>
  <r>
    <x v="1"/>
    <x v="3"/>
    <x v="6"/>
    <n v="1447.9431938775499"/>
    <n v="6.5505240612244799"/>
    <n v="52.2525917590131"/>
    <n v="53.6609451865449"/>
    <n v="81.318285714285807"/>
    <x v="6"/>
  </r>
  <r>
    <x v="1"/>
    <x v="3"/>
    <x v="7"/>
    <n v="166.30644897959101"/>
    <n v="0.68084934693877497"/>
    <n v="6.00157728712432"/>
    <n v="5.57741932475966"/>
    <n v="15.119204081632599"/>
    <x v="6"/>
  </r>
  <r>
    <x v="1"/>
    <x v="3"/>
    <x v="8"/>
    <n v="4.6098469387755099"/>
    <n v="1.7347561224489699E-2"/>
    <n v="0.16635766595118401"/>
    <n v="0.142108711194256"/>
    <n v="0.66063265306122398"/>
    <x v="6"/>
  </r>
  <r>
    <x v="1"/>
    <x v="3"/>
    <x v="9"/>
    <n v="210.14864285714299"/>
    <n v="0.88831390816326405"/>
    <n v="7.5837306949305399"/>
    <n v="7.2769389882195199"/>
    <n v="26.487255102040798"/>
    <x v="6"/>
  </r>
  <r>
    <x v="1"/>
    <x v="3"/>
    <x v="10"/>
    <n v="447.15114285714202"/>
    <n v="1.9498092857142799"/>
    <n v="16.1365488791864"/>
    <n v="15.972555512661099"/>
    <n v="63.339571428571503"/>
    <x v="6"/>
  </r>
  <r>
    <x v="2"/>
    <x v="3"/>
    <x v="0"/>
    <n v="596.94010204081496"/>
    <n v="3.02461817346938"/>
    <n v="6.9776998195103204"/>
    <n v="6.8891280852436898"/>
    <n v="29.956163265306099"/>
    <x v="13"/>
  </r>
  <r>
    <x v="2"/>
    <x v="3"/>
    <x v="1"/>
    <n v="171.058744897959"/>
    <n v="0.87058268367347003"/>
    <n v="1.99952485905954"/>
    <n v="1.9829133043071701"/>
    <n v="8.3001326530612598"/>
    <x v="13"/>
  </r>
  <r>
    <x v="2"/>
    <x v="3"/>
    <x v="2"/>
    <n v="28.046755102040802"/>
    <n v="0.122646479591836"/>
    <n v="0.32784166676739501"/>
    <n v="0.27935007285339902"/>
    <n v="2.4404795918367301"/>
    <x v="13"/>
  </r>
  <r>
    <x v="2"/>
    <x v="3"/>
    <x v="3"/>
    <n v="3.9050306122448899"/>
    <n v="2.0094846938775501E-2"/>
    <n v="4.5646340906043498E-2"/>
    <n v="4.5769735707102098E-2"/>
    <n v="0.159428571428571"/>
    <x v="13"/>
  </r>
  <r>
    <x v="2"/>
    <x v="3"/>
    <x v="4"/>
    <n v="485.27969387755098"/>
    <n v="2.4600404183673401"/>
    <n v="5.6724887820485002"/>
    <n v="5.6031976815008999"/>
    <n v="22.2326428571428"/>
    <x v="13"/>
  </r>
  <r>
    <x v="2"/>
    <x v="3"/>
    <x v="5"/>
    <n v="151.17735714285701"/>
    <n v="0.76071542857142904"/>
    <n v="1.76712908722898"/>
    <n v="1.73267028209326"/>
    <n v="3.5332551020408101"/>
    <x v="13"/>
  </r>
  <r>
    <x v="2"/>
    <x v="3"/>
    <x v="6"/>
    <n v="4597.9633367346996"/>
    <n v="23.7325074387755"/>
    <n v="53.7461092581364"/>
    <n v="54.055181233730799"/>
    <n v="81.318285714285807"/>
    <x v="13"/>
  </r>
  <r>
    <x v="2"/>
    <x v="3"/>
    <x v="7"/>
    <n v="526.24726530612202"/>
    <n v="2.8005298571428501"/>
    <n v="6.15136332035748"/>
    <n v="6.3787254409954501"/>
    <n v="15.119204081632599"/>
    <x v="13"/>
  </r>
  <r>
    <x v="2"/>
    <x v="3"/>
    <x v="8"/>
    <n v="14.227908163265299"/>
    <n v="7.6617112244897895E-2"/>
    <n v="0.166311614655162"/>
    <n v="0.174509663535861"/>
    <n v="0.66063265306122398"/>
    <x v="13"/>
  </r>
  <r>
    <x v="2"/>
    <x v="3"/>
    <x v="9"/>
    <n v="605.38809183673402"/>
    <n v="3.0698388673469301"/>
    <n v="7.0764493199588197"/>
    <n v="6.9921265909587804"/>
    <n v="26.487255102040798"/>
    <x v="13"/>
  </r>
  <r>
    <x v="2"/>
    <x v="3"/>
    <x v="10"/>
    <n v="1374.7353673469399"/>
    <n v="6.9660319285714296"/>
    <n v="16.069435931371299"/>
    <n v="15.8664279090736"/>
    <n v="63.339571428571503"/>
    <x v="13"/>
  </r>
  <r>
    <x v="6"/>
    <x v="3"/>
    <x v="0"/>
    <n v="75.045377551020394"/>
    <n v="0.27235254081632598"/>
    <n v="7.18486261582993"/>
    <n v="7.33609291554089"/>
    <n v="29.956163265306099"/>
    <x v="1"/>
  </r>
  <r>
    <x v="6"/>
    <x v="3"/>
    <x v="1"/>
    <n v="19.938755102040801"/>
    <n v="7.1325071428571404E-2"/>
    <n v="1.9089412408038899"/>
    <n v="1.9212134009811399"/>
    <n v="8.3001326530612598"/>
    <x v="1"/>
  </r>
  <r>
    <x v="6"/>
    <x v="3"/>
    <x v="2"/>
    <n v="0.59955102040816299"/>
    <n v="2.1537244897959101E-3"/>
    <n v="5.7401159850047699E-2"/>
    <n v="5.8012761416733602E-2"/>
    <n v="2.4404795918367301"/>
    <x v="1"/>
  </r>
  <r>
    <x v="6"/>
    <x v="3"/>
    <x v="3"/>
    <n v="0.47244897959183602"/>
    <n v="1.7276428571428499E-3"/>
    <n v="4.5232379689856397E-2"/>
    <n v="4.6535818931162098E-2"/>
    <n v="0.159428571428571"/>
    <x v="1"/>
  </r>
  <r>
    <x v="6"/>
    <x v="3"/>
    <x v="4"/>
    <n v="62.4424285714286"/>
    <n v="0.225503112244897"/>
    <n v="5.9782532292475299"/>
    <n v="6.07415586876379"/>
    <n v="22.2326428571428"/>
    <x v="1"/>
  </r>
  <r>
    <x v="6"/>
    <x v="3"/>
    <x v="5"/>
    <n v="18.885642857142798"/>
    <n v="6.9354397959183495E-2"/>
    <n v="1.8081160195103301"/>
    <n v="1.86813130512741"/>
    <n v="3.5332551020408101"/>
    <x v="1"/>
  </r>
  <r>
    <x v="6"/>
    <x v="3"/>
    <x v="6"/>
    <n v="554.55273469387703"/>
    <n v="1.95727362244897"/>
    <n v="53.093013081311597"/>
    <n v="52.721157336683298"/>
    <n v="81.318285714285807"/>
    <x v="1"/>
  </r>
  <r>
    <x v="6"/>
    <x v="3"/>
    <x v="7"/>
    <n v="69.081030612244902"/>
    <n v="0.236385346938775"/>
    <n v="6.6138345958947502"/>
    <n v="6.3672799373100997"/>
    <n v="15.119204081632599"/>
    <x v="1"/>
  </r>
  <r>
    <x v="6"/>
    <x v="3"/>
    <x v="8"/>
    <n v="1.42523469387755"/>
    <n v="5.1213367346938697E-3"/>
    <n v="0.136452314652728"/>
    <n v="0.13794841797648"/>
    <n v="0.66063265306122398"/>
    <x v="1"/>
  </r>
  <r>
    <x v="6"/>
    <x v="3"/>
    <x v="9"/>
    <n v="71.485091836734597"/>
    <n v="0.258682765306122"/>
    <n v="6.8439999995701397"/>
    <n v="6.9678835976587603"/>
    <n v="26.487255102040798"/>
    <x v="1"/>
  </r>
  <r>
    <x v="6"/>
    <x v="3"/>
    <x v="10"/>
    <n v="170.56457142857101"/>
    <n v="0.61262168367346703"/>
    <n v="16.329893363639101"/>
    <n v="16.501588639610102"/>
    <n v="63.339571428571503"/>
    <x v="1"/>
  </r>
  <r>
    <x v="3"/>
    <x v="3"/>
    <x v="0"/>
    <n v="218.606061224489"/>
    <n v="0.884788979591836"/>
    <n v="8.2416957651754306"/>
    <n v="7.3149974034930096"/>
    <n v="29.956163265306099"/>
    <x v="2"/>
  </r>
  <r>
    <x v="3"/>
    <x v="3"/>
    <x v="1"/>
    <n v="61.887530612245001"/>
    <n v="0.25126992857142899"/>
    <n v="2.3332299027167398"/>
    <n v="2.0773754165923002"/>
    <n v="8.3001326530612598"/>
    <x v="2"/>
  </r>
  <r>
    <x v="3"/>
    <x v="3"/>
    <x v="2"/>
    <n v="7.9403061224489697"/>
    <n v="2.59211122448979E-2"/>
    <n v="0.29935852179497102"/>
    <n v="0.214302927749563"/>
    <n v="2.4404795918367301"/>
    <x v="2"/>
  </r>
  <r>
    <x v="3"/>
    <x v="3"/>
    <x v="3"/>
    <n v="1.40873469387755"/>
    <n v="6.1021632653061198E-3"/>
    <n v="5.3110891325485597E-2"/>
    <n v="5.0449665932770102E-2"/>
    <n v="0.159428571428571"/>
    <x v="2"/>
  </r>
  <r>
    <x v="3"/>
    <x v="3"/>
    <x v="4"/>
    <n v="178.21813265306099"/>
    <n v="0.73486540816326396"/>
    <n v="6.7190251767806997"/>
    <n v="6.0755035117084102"/>
    <n v="22.2326428571428"/>
    <x v="2"/>
  </r>
  <r>
    <x v="3"/>
    <x v="3"/>
    <x v="5"/>
    <n v="45.112275510204"/>
    <n v="0.209228469387755"/>
    <n v="1.7007838115159499"/>
    <n v="1.7297974382708501"/>
    <n v="3.5332551020408101"/>
    <x v="2"/>
  </r>
  <r>
    <x v="3"/>
    <x v="3"/>
    <x v="6"/>
    <n v="1254.23247959183"/>
    <n v="6.2405057346938797"/>
    <n v="47.285983095328298"/>
    <n v="51.593413004338601"/>
    <n v="81.318285714285807"/>
    <x v="2"/>
  </r>
  <r>
    <x v="3"/>
    <x v="3"/>
    <x v="7"/>
    <n v="121.540734693877"/>
    <n v="0.59580866326530602"/>
    <n v="4.5822231680675101"/>
    <n v="4.9258511637146496"/>
    <n v="15.119204081632599"/>
    <x v="2"/>
  </r>
  <r>
    <x v="3"/>
    <x v="3"/>
    <x v="8"/>
    <n v="9.7873061224489799"/>
    <n v="4.3468918367346898E-2"/>
    <n v="0.36899251086651402"/>
    <n v="0.35937950440621103"/>
    <n v="0.66063265306122398"/>
    <x v="2"/>
  </r>
  <r>
    <x v="3"/>
    <x v="3"/>
    <x v="9"/>
    <n v="245.09818367346901"/>
    <n v="0.98696876530612199"/>
    <n v="9.2404787457353699"/>
    <n v="8.1597693032676606"/>
    <n v="26.487255102040798"/>
    <x v="2"/>
  </r>
  <r>
    <x v="3"/>
    <x v="3"/>
    <x v="10"/>
    <n v="508.608571428571"/>
    <n v="2.1166192755102"/>
    <n v="19.175118410692999"/>
    <n v="17.499160660525899"/>
    <n v="63.339571428571503"/>
    <x v="2"/>
  </r>
  <r>
    <x v="4"/>
    <x v="3"/>
    <x v="0"/>
    <n v="621.77107142857096"/>
    <n v="4.17005090816326"/>
    <n v="7.8227006982021301"/>
    <n v="8.1126458123604799"/>
    <n v="29.956163265306099"/>
    <x v="14"/>
  </r>
  <r>
    <x v="4"/>
    <x v="3"/>
    <x v="1"/>
    <n v="176.54306122448901"/>
    <n v="1.1761307755102"/>
    <n v="2.22114471348835"/>
    <n v="2.28810933508095"/>
    <n v="8.3001326530612598"/>
    <x v="14"/>
  </r>
  <r>
    <x v="4"/>
    <x v="3"/>
    <x v="2"/>
    <n v="42.792775510204002"/>
    <n v="0.28348903061224401"/>
    <n v="0.53838959424817301"/>
    <n v="0.551515112811788"/>
    <n v="2.4404795918367301"/>
    <x v="14"/>
  </r>
  <r>
    <x v="4"/>
    <x v="3"/>
    <x v="3"/>
    <n v="3.9455306122448901"/>
    <n v="2.63556530612244E-2"/>
    <n v="4.9639982452499502E-2"/>
    <n v="5.1273733378316297E-2"/>
    <n v="0.159428571428571"/>
    <x v="14"/>
  </r>
  <r>
    <x v="4"/>
    <x v="3"/>
    <x v="4"/>
    <n v="494.558999999999"/>
    <n v="3.3226625816326498"/>
    <n v="6.22220494387635"/>
    <n v="6.4640900728576103"/>
    <n v="22.2326428571428"/>
    <x v="14"/>
  </r>
  <r>
    <x v="4"/>
    <x v="3"/>
    <x v="5"/>
    <n v="140.51757142857099"/>
    <n v="0.95107180612244802"/>
    <n v="1.7678965050567299"/>
    <n v="1.85026726894129"/>
    <n v="3.5332551020408101"/>
    <x v="14"/>
  </r>
  <r>
    <x v="4"/>
    <x v="3"/>
    <x v="6"/>
    <n v="4069.3884693877499"/>
    <n v="25.550600061224401"/>
    <n v="51.198277764185697"/>
    <n v="49.707539105629301"/>
    <n v="81.318285714285807"/>
    <x v="14"/>
  </r>
  <r>
    <x v="4"/>
    <x v="3"/>
    <x v="7"/>
    <n v="404.98465306122398"/>
    <n v="2.57528603061224"/>
    <n v="5.0952414382744902"/>
    <n v="5.0101027282372304"/>
    <n v="15.119204081632599"/>
    <x v="14"/>
  </r>
  <r>
    <x v="4"/>
    <x v="3"/>
    <x v="8"/>
    <n v="12.5124387755102"/>
    <n v="7.5352285714285594E-2"/>
    <n v="0.15742299383679101"/>
    <n v="0.146594470574712"/>
    <n v="0.66063265306122398"/>
    <x v="14"/>
  </r>
  <r>
    <x v="4"/>
    <x v="3"/>
    <x v="9"/>
    <n v="585.88768367346904"/>
    <n v="3.8295352857142801"/>
    <n v="7.3712403209916797"/>
    <n v="7.4501880392200697"/>
    <n v="26.487255102040798"/>
    <x v="14"/>
  </r>
  <r>
    <x v="4"/>
    <x v="3"/>
    <x v="10"/>
    <n v="1395.3894591836699"/>
    <n v="9.4413263877550904"/>
    <n v="17.555841045387101"/>
    <n v="18.367674320908101"/>
    <n v="63.339571428571503"/>
    <x v="14"/>
  </r>
  <r>
    <x v="5"/>
    <x v="3"/>
    <x v="0"/>
    <n v="268.56496938775501"/>
    <n v="0.859351244897957"/>
    <n v="10.3898826163727"/>
    <n v="8.7540985074093491"/>
    <n v="29.956163265306099"/>
    <x v="6"/>
  </r>
  <r>
    <x v="5"/>
    <x v="3"/>
    <x v="1"/>
    <n v="76.064102040815996"/>
    <n v="0.25071588775510101"/>
    <n v="2.9426663251186902"/>
    <n v="2.5540098903811699"/>
    <n v="8.3001326530612598"/>
    <x v="6"/>
  </r>
  <r>
    <x v="5"/>
    <x v="3"/>
    <x v="2"/>
    <n v="12.505234693877499"/>
    <n v="8.9433091836734604E-2"/>
    <n v="0.48378580741849903"/>
    <n v="0.91104318566958897"/>
    <n v="2.4404795918367301"/>
    <x v="6"/>
  </r>
  <r>
    <x v="5"/>
    <x v="3"/>
    <x v="3"/>
    <n v="1.3533367346938701"/>
    <n v="5.1317755102040698E-3"/>
    <n v="5.2356082946891001E-2"/>
    <n v="5.2276724565136101E-2"/>
    <n v="0.159428571428571"/>
    <x v="6"/>
  </r>
  <r>
    <x v="5"/>
    <x v="3"/>
    <x v="4"/>
    <n v="220.559469387755"/>
    <n v="0.71644936734693698"/>
    <n v="8.5327099885451894"/>
    <n v="7.2983758091500102"/>
    <n v="22.2326428571428"/>
    <x v="6"/>
  </r>
  <r>
    <x v="5"/>
    <x v="3"/>
    <x v="5"/>
    <n v="42.841897959183598"/>
    <n v="0.18151253061224401"/>
    <n v="1.6574100928847"/>
    <n v="1.8490443607810501"/>
    <n v="3.5332551020408101"/>
    <x v="6"/>
  </r>
  <r>
    <x v="5"/>
    <x v="3"/>
    <x v="6"/>
    <n v="998.153020408163"/>
    <n v="4.3867761734693804"/>
    <n v="38.615210088123803"/>
    <n v="44.687513959518697"/>
    <n v="81.318285714285807"/>
    <x v="6"/>
  </r>
  <r>
    <x v="5"/>
    <x v="3"/>
    <x v="7"/>
    <n v="94.416816326530594"/>
    <n v="0.47419062244897903"/>
    <n v="3.6526716082168398"/>
    <n v="4.8305177246831601"/>
    <n v="15.119204081632599"/>
    <x v="6"/>
  </r>
  <r>
    <x v="5"/>
    <x v="3"/>
    <x v="8"/>
    <n v="4.4091836734693803"/>
    <n v="9.9267448979591492E-3"/>
    <n v="0.17057660537712199"/>
    <n v="0.101122449301829"/>
    <n v="0.66063265306122398"/>
    <x v="6"/>
  </r>
  <r>
    <x v="5"/>
    <x v="3"/>
    <x v="9"/>
    <n v="253.56794897959099"/>
    <n v="0.84039511224489505"/>
    <n v="9.8096979333465892"/>
    <n v="8.5609948684146602"/>
    <n v="26.487255102040798"/>
    <x v="6"/>
  </r>
  <r>
    <x v="5"/>
    <x v="3"/>
    <x v="10"/>
    <n v="612.43412244897797"/>
    <n v="2.0026764489795799"/>
    <n v="23.693032851648798"/>
    <n v="20.4010025201252"/>
    <n v="63.339571428571503"/>
    <x v="6"/>
  </r>
  <r>
    <x v="0"/>
    <x v="4"/>
    <x v="0"/>
    <n v="654.76471428571404"/>
    <n v="4.6564238979591801"/>
    <n v="15.646214034008"/>
    <n v="16.210626884011202"/>
    <n v="29.956163265306099"/>
    <x v="15"/>
  </r>
  <r>
    <x v="0"/>
    <x v="4"/>
    <x v="1"/>
    <n v="178.12088775510199"/>
    <n v="1.25116569387754"/>
    <n v="4.2563648787704098"/>
    <n v="4.35574180486734"/>
    <n v="8.3001326530612598"/>
    <x v="15"/>
  </r>
  <r>
    <x v="0"/>
    <x v="4"/>
    <x v="2"/>
    <n v="44.470622448979597"/>
    <n v="0.27403842857142802"/>
    <n v="1.06266703425114"/>
    <n v="0.95402283271485999"/>
    <n v="2.4404795918367301"/>
    <x v="15"/>
  </r>
  <r>
    <x v="0"/>
    <x v="4"/>
    <x v="3"/>
    <n v="2.3444693877551002"/>
    <n v="1.6434704081632601E-2"/>
    <n v="5.6023284451137301E-2"/>
    <n v="5.7214906042649699E-2"/>
    <n v="0.159428571428571"/>
    <x v="15"/>
  </r>
  <r>
    <x v="0"/>
    <x v="4"/>
    <x v="4"/>
    <n v="504.939591836734"/>
    <n v="3.5801728571428502"/>
    <n v="12.0660028797379"/>
    <n v="12.4638236636582"/>
    <n v="22.2326428571428"/>
    <x v="15"/>
  </r>
  <r>
    <x v="0"/>
    <x v="4"/>
    <x v="5"/>
    <n v="26.445132653061201"/>
    <n v="0.17095310204081601"/>
    <n v="0.63193112979356403"/>
    <n v="0.59514705116571498"/>
    <n v="3.5332551020408101"/>
    <x v="15"/>
  </r>
  <r>
    <x v="0"/>
    <x v="4"/>
    <x v="6"/>
    <n v="702.181428571428"/>
    <n v="4.3033934489795804"/>
    <n v="16.779280682709501"/>
    <n v="14.981605426232999"/>
    <n v="81.318285714285807"/>
    <x v="15"/>
  </r>
  <r>
    <x v="0"/>
    <x v="4"/>
    <x v="7"/>
    <n v="116.911418367346"/>
    <n v="0.74871093877550898"/>
    <n v="2.7937074721420698"/>
    <n v="2.6065225027702001"/>
    <n v="15.119204081632599"/>
    <x v="15"/>
  </r>
  <r>
    <x v="0"/>
    <x v="4"/>
    <x v="8"/>
    <n v="12.0898673469387"/>
    <n v="9.0709489795918294E-2"/>
    <n v="0.28889866546844301"/>
    <n v="0.31579120074637701"/>
    <n v="0.66063265306122398"/>
    <x v="15"/>
  </r>
  <r>
    <x v="0"/>
    <x v="4"/>
    <x v="9"/>
    <n v="633.71556122448897"/>
    <n v="4.31986326530612"/>
    <n v="15.143224873405799"/>
    <n v="15.038942570180399"/>
    <n v="26.487255102040798"/>
    <x v="15"/>
  </r>
  <r>
    <x v="0"/>
    <x v="4"/>
    <x v="10"/>
    <n v="1308.82876530612"/>
    <n v="9.3126488469387798"/>
    <n v="31.275685065261602"/>
    <n v="32.420561157609903"/>
    <n v="63.339571428571503"/>
    <x v="15"/>
  </r>
  <r>
    <x v="1"/>
    <x v="4"/>
    <x v="0"/>
    <n v="976.94086734693894"/>
    <n v="3.09780344897958"/>
    <n v="15.174779523518399"/>
    <n v="14.691154104870201"/>
    <n v="29.956163265306099"/>
    <x v="15"/>
  </r>
  <r>
    <x v="1"/>
    <x v="4"/>
    <x v="1"/>
    <n v="284.262214285715"/>
    <n v="0.89577461224489896"/>
    <n v="4.4154324717393401"/>
    <n v="4.2481594098731597"/>
    <n v="8.3001326530612598"/>
    <x v="15"/>
  </r>
  <r>
    <x v="1"/>
    <x v="4"/>
    <x v="2"/>
    <n v="47.8519081632653"/>
    <n v="0.130043591836734"/>
    <n v="0.74328158482014695"/>
    <n v="0.61672423040707303"/>
    <n v="2.4404795918367301"/>
    <x v="15"/>
  </r>
  <r>
    <x v="1"/>
    <x v="4"/>
    <x v="3"/>
    <n v="4.0896530612244897"/>
    <n v="1.3277306122448901E-2"/>
    <n v="6.3524401123988203E-2"/>
    <n v="6.2966858148049101E-2"/>
    <n v="0.159428571428571"/>
    <x v="15"/>
  </r>
  <r>
    <x v="1"/>
    <x v="4"/>
    <x v="4"/>
    <n v="792.52"/>
    <n v="2.5299539591836702"/>
    <n v="12.3101783024375"/>
    <n v="11.9981606660154"/>
    <n v="22.2326428571428"/>
    <x v="15"/>
  </r>
  <r>
    <x v="1"/>
    <x v="4"/>
    <x v="5"/>
    <n v="38.510551020408101"/>
    <n v="0.14018593877551"/>
    <n v="0.59818269518288902"/>
    <n v="0.66482372552245705"/>
    <n v="3.5332551020408101"/>
    <x v="15"/>
  </r>
  <r>
    <x v="1"/>
    <x v="4"/>
    <x v="6"/>
    <n v="1045.6361020408101"/>
    <n v="3.9039734693877501"/>
    <n v="16.241819582582401"/>
    <n v="18.514368908392999"/>
    <n v="81.318285714285807"/>
    <x v="15"/>
  </r>
  <r>
    <x v="1"/>
    <x v="4"/>
    <x v="7"/>
    <n v="149.64611224489701"/>
    <n v="0.53696144897958997"/>
    <n v="2.32444647958572"/>
    <n v="2.5465086876096299"/>
    <n v="15.119204081632599"/>
    <x v="15"/>
  </r>
  <r>
    <x v="1"/>
    <x v="4"/>
    <x v="8"/>
    <n v="24.095061224489701"/>
    <n v="8.6492367346938701E-2"/>
    <n v="0.374267526222201"/>
    <n v="0.41018506129156801"/>
    <n v="0.66063265306122398"/>
    <x v="15"/>
  </r>
  <r>
    <x v="1"/>
    <x v="4"/>
    <x v="9"/>
    <n v="980.51577551020296"/>
    <n v="2.9774179999999899"/>
    <n v="15.230308414782501"/>
    <n v="14.120233059661301"/>
    <n v="26.487255102040798"/>
    <x v="15"/>
  </r>
  <r>
    <x v="1"/>
    <x v="4"/>
    <x v="10"/>
    <n v="2093.8563775510102"/>
    <n v="6.7742975612244702"/>
    <n v="32.523779018004703"/>
    <n v="32.126715288207798"/>
    <n v="63.339571428571503"/>
    <x v="15"/>
  </r>
  <r>
    <x v="2"/>
    <x v="4"/>
    <x v="0"/>
    <n v="1207.0683571428499"/>
    <n v="8.3498337142857206"/>
    <n v="14.4084559631139"/>
    <n v="14.275564919799301"/>
    <n v="29.956163265306099"/>
    <x v="13"/>
  </r>
  <r>
    <x v="2"/>
    <x v="4"/>
    <x v="1"/>
    <n v="338.493693877552"/>
    <n v="2.3100798877551001"/>
    <n v="4.0405097633167903"/>
    <n v="3.9495032519209499"/>
    <n v="8.3001326530612598"/>
    <x v="13"/>
  </r>
  <r>
    <x v="2"/>
    <x v="4"/>
    <x v="2"/>
    <n v="76.876918367346903"/>
    <n v="0.68467197959183601"/>
    <n v="0.91765945674999805"/>
    <n v="1.1705717296750799"/>
    <n v="2.4404795918367301"/>
    <x v="13"/>
  </r>
  <r>
    <x v="2"/>
    <x v="4"/>
    <x v="3"/>
    <n v="4.8540102040816304"/>
    <n v="3.3915653061224502E-2"/>
    <n v="5.7941036939748697E-2"/>
    <n v="5.7984999898206699E-2"/>
    <n v="0.159428571428571"/>
    <x v="13"/>
  </r>
  <r>
    <x v="2"/>
    <x v="4"/>
    <x v="4"/>
    <n v="954.583785714285"/>
    <n v="6.5918055306122296"/>
    <n v="11.394614363119301"/>
    <n v="11.269894827959099"/>
    <n v="22.2326428571428"/>
    <x v="13"/>
  </r>
  <r>
    <x v="2"/>
    <x v="4"/>
    <x v="5"/>
    <n v="65.560122448979598"/>
    <n v="0.44024802040816302"/>
    <n v="0.78257385478847896"/>
    <n v="0.75268435410842005"/>
    <n v="3.5332551020408101"/>
    <x v="13"/>
  </r>
  <r>
    <x v="2"/>
    <x v="4"/>
    <x v="6"/>
    <n v="1769.54836734694"/>
    <n v="12.889777306122401"/>
    <n v="21.122631187076198"/>
    <n v="22.037427214925899"/>
    <n v="81.318285714285807"/>
    <x v="13"/>
  </r>
  <r>
    <x v="2"/>
    <x v="4"/>
    <x v="7"/>
    <n v="235.807224489796"/>
    <n v="1.6904523979591799"/>
    <n v="2.8147685172425101"/>
    <n v="2.8901369508244201"/>
    <n v="15.119204081632599"/>
    <x v="13"/>
  </r>
  <r>
    <x v="2"/>
    <x v="4"/>
    <x v="8"/>
    <n v="27.649785714285699"/>
    <n v="0.17668684693877501"/>
    <n v="0.33004818450946599"/>
    <n v="0.302078417398148"/>
    <n v="0.66063265306122398"/>
    <x v="13"/>
  </r>
  <r>
    <x v="2"/>
    <x v="4"/>
    <x v="9"/>
    <n v="1132.2463265306101"/>
    <n v="7.3282586428571399"/>
    <n v="13.515325158410301"/>
    <n v="12.528995856073299"/>
    <n v="26.487255102040798"/>
    <x v="13"/>
  </r>
  <r>
    <x v="2"/>
    <x v="4"/>
    <x v="10"/>
    <n v="2564.8111224489598"/>
    <n v="17.9946608469387"/>
    <n v="30.615472514733"/>
    <n v="30.765157477416899"/>
    <n v="63.339571428571503"/>
    <x v="13"/>
  </r>
  <r>
    <x v="6"/>
    <x v="4"/>
    <x v="0"/>
    <n v="584.08642857142797"/>
    <n v="4.0850109897959097"/>
    <n v="14.422994414368301"/>
    <n v="12.897651515084499"/>
    <n v="29.956163265306099"/>
    <x v="2"/>
  </r>
  <r>
    <x v="6"/>
    <x v="4"/>
    <x v="1"/>
    <n v="179.990897959184"/>
    <n v="1.2793158979591801"/>
    <n v="4.44456092269054"/>
    <n v="4.0391985898694696"/>
    <n v="8.3001326530612598"/>
    <x v="2"/>
  </r>
  <r>
    <x v="6"/>
    <x v="4"/>
    <x v="2"/>
    <n v="34.9748163265306"/>
    <n v="0.209436734693877"/>
    <n v="0.86364201571141497"/>
    <n v="0.6612569771015"/>
    <n v="2.4404795918367301"/>
    <x v="2"/>
  </r>
  <r>
    <x v="6"/>
    <x v="4"/>
    <x v="3"/>
    <n v="2.4136938775510099"/>
    <n v="1.8387306122448901E-2"/>
    <n v="5.9601955482956701E-2"/>
    <n v="5.8054450100849302E-2"/>
    <n v="0.159428571428571"/>
    <x v="2"/>
  </r>
  <r>
    <x v="6"/>
    <x v="4"/>
    <x v="4"/>
    <n v="491.329816326529"/>
    <n v="3.5405218775510101"/>
    <n v="12.132531847765"/>
    <n v="11.178529867423199"/>
    <n v="22.2326428571428"/>
    <x v="2"/>
  </r>
  <r>
    <x v="6"/>
    <x v="4"/>
    <x v="5"/>
    <n v="24.014806122448899"/>
    <n v="0.260253183673469"/>
    <n v="0.59300370223182297"/>
    <n v="0.82170032763593703"/>
    <n v="3.5332551020408101"/>
    <x v="2"/>
  </r>
  <r>
    <x v="6"/>
    <x v="4"/>
    <x v="6"/>
    <n v="730.72160204081501"/>
    <n v="7.6825832959183602"/>
    <n v="18.0438939669767"/>
    <n v="24.2563073474902"/>
    <n v="81.318285714285807"/>
    <x v="2"/>
  </r>
  <r>
    <x v="6"/>
    <x v="4"/>
    <x v="7"/>
    <n v="90.136785714285594"/>
    <n v="0.85332613265306001"/>
    <n v="2.2257705252045099"/>
    <n v="2.6942162738768598"/>
    <n v="15.119204081632599"/>
    <x v="2"/>
  </r>
  <r>
    <x v="6"/>
    <x v="4"/>
    <x v="8"/>
    <n v="15.1011734693877"/>
    <n v="0.12081268367346901"/>
    <n v="0.37289710896398798"/>
    <n v="0.38144325597038398"/>
    <n v="0.66063265306122398"/>
    <x v="2"/>
  </r>
  <r>
    <x v="6"/>
    <x v="4"/>
    <x v="9"/>
    <n v="603.29865306122394"/>
    <n v="4.2938773775510102"/>
    <n v="14.897406749511299"/>
    <n v="13.5571077293295"/>
    <n v="26.487255102040798"/>
    <x v="2"/>
  </r>
  <r>
    <x v="6"/>
    <x v="4"/>
    <x v="10"/>
    <n v="1293.6203979591801"/>
    <n v="9.3289924591836595"/>
    <n v="31.943696791093199"/>
    <n v="29.4545336661172"/>
    <n v="63.339571428571503"/>
    <x v="2"/>
  </r>
  <r>
    <x v="3"/>
    <x v="4"/>
    <x v="0"/>
    <n v="613.61387755101998"/>
    <n v="5.2331641224489696"/>
    <n v="14.073519148522999"/>
    <n v="15.292079739685001"/>
    <n v="29.956163265306099"/>
    <x v="16"/>
  </r>
  <r>
    <x v="3"/>
    <x v="4"/>
    <x v="1"/>
    <n v="172.03847959183699"/>
    <n v="1.4530655918367299"/>
    <n v="3.9457823973630601"/>
    <n v="4.2460726202031198"/>
    <n v="8.3001326530612598"/>
    <x v="16"/>
  </r>
  <r>
    <x v="3"/>
    <x v="4"/>
    <x v="2"/>
    <n v="37.8174591836734"/>
    <n v="0.33549737755101999"/>
    <n v="0.86736098292637298"/>
    <n v="0.98037296937755702"/>
    <n v="2.4404795918367301"/>
    <x v="16"/>
  </r>
  <r>
    <x v="3"/>
    <x v="4"/>
    <x v="3"/>
    <n v="2.5374285714285598"/>
    <n v="1.97629183673469E-2"/>
    <n v="5.8197102273066202E-2"/>
    <n v="5.7750171118448601E-2"/>
    <n v="0.159428571428571"/>
    <x v="16"/>
  </r>
  <r>
    <x v="3"/>
    <x v="4"/>
    <x v="4"/>
    <n v="489.87449999999899"/>
    <n v="4.1093903979591797"/>
    <n v="11.2354990790603"/>
    <n v="12.0082466700241"/>
    <n v="22.2326428571428"/>
    <x v="16"/>
  </r>
  <r>
    <x v="3"/>
    <x v="4"/>
    <x v="5"/>
    <n v="33.186265306122401"/>
    <n v="0.20597022448979499"/>
    <n v="0.76114240133828504"/>
    <n v="0.601875466390837"/>
    <n v="3.5332551020408101"/>
    <x v="16"/>
  </r>
  <r>
    <x v="3"/>
    <x v="4"/>
    <x v="6"/>
    <n v="949.44352040816204"/>
    <n v="5.8732131326530501"/>
    <n v="21.775927914528602"/>
    <n v="17.162397633855399"/>
    <n v="81.318285714285807"/>
    <x v="16"/>
  </r>
  <r>
    <x v="3"/>
    <x v="4"/>
    <x v="7"/>
    <n v="136.324367346938"/>
    <n v="0.95755476530612105"/>
    <n v="3.12666265294482"/>
    <n v="2.7981166811416598"/>
    <n v="15.119204081632599"/>
    <x v="16"/>
  </r>
  <r>
    <x v="3"/>
    <x v="4"/>
    <x v="8"/>
    <n v="17.755775510204"/>
    <n v="0.155960275510204"/>
    <n v="0.40723695434830798"/>
    <n v="0.45573899719567401"/>
    <n v="0.66063265306122398"/>
    <x v="16"/>
  </r>
  <r>
    <x v="3"/>
    <x v="4"/>
    <x v="9"/>
    <n v="595.28115306122504"/>
    <n v="4.9380664999999899"/>
    <n v="13.6530496014823"/>
    <n v="14.4297608312978"/>
    <n v="26.487255102040798"/>
    <x v="16"/>
  </r>
  <r>
    <x v="3"/>
    <x v="4"/>
    <x v="10"/>
    <n v="1312.1871632652999"/>
    <n v="10.939756959183599"/>
    <n v="30.095621765211501"/>
    <n v="31.967588219710301"/>
    <n v="63.339571428571503"/>
    <x v="16"/>
  </r>
  <r>
    <x v="4"/>
    <x v="4"/>
    <x v="0"/>
    <n v="1638.3818367346901"/>
    <n v="17.362077122449001"/>
    <n v="14.617024477552199"/>
    <n v="13.889322247458701"/>
    <n v="29.956163265306099"/>
    <x v="17"/>
  </r>
  <r>
    <x v="4"/>
    <x v="4"/>
    <x v="1"/>
    <n v="446.41070408163199"/>
    <n v="4.8384613061224497"/>
    <n v="3.9827078415416"/>
    <n v="3.87067444687837"/>
    <n v="8.3001326530612598"/>
    <x v="17"/>
  </r>
  <r>
    <x v="4"/>
    <x v="4"/>
    <x v="2"/>
    <n v="43.062785714285702"/>
    <n v="0.335214724489795"/>
    <n v="0.38418992370655197"/>
    <n v="0.26816522572128398"/>
    <n v="2.4404795918367301"/>
    <x v="17"/>
  </r>
  <r>
    <x v="4"/>
    <x v="4"/>
    <x v="3"/>
    <n v="7.3879795918367304"/>
    <n v="8.1589591836734601E-2"/>
    <n v="6.5912765945183999E-2"/>
    <n v="6.5270078289986905E-2"/>
    <n v="0.159428571428571"/>
    <x v="17"/>
  </r>
  <r>
    <x v="4"/>
    <x v="4"/>
    <x v="4"/>
    <n v="1291.7096632652999"/>
    <n v="13.8583461938775"/>
    <n v="11.524146168190899"/>
    <n v="11.0864060069592"/>
    <n v="22.2326428571428"/>
    <x v="17"/>
  </r>
  <r>
    <x v="4"/>
    <x v="4"/>
    <x v="5"/>
    <n v="94.4642653061224"/>
    <n v="1.1683085612244899"/>
    <n v="0.84277452744807202"/>
    <n v="0.93462400707404203"/>
    <n v="3.5332551020408101"/>
    <x v="17"/>
  </r>
  <r>
    <x v="4"/>
    <x v="4"/>
    <x v="6"/>
    <n v="2309.9891836734701"/>
    <n v="28.098121275510199"/>
    <n v="20.608851785082202"/>
    <n v="22.4779476667069"/>
    <n v="81.318285714285807"/>
    <x v="17"/>
  </r>
  <r>
    <x v="4"/>
    <x v="4"/>
    <x v="7"/>
    <n v="337.93931632652999"/>
    <n v="3.9109045612244802"/>
    <n v="3.0149670534171502"/>
    <n v="3.1286471858639602"/>
    <n v="15.119204081632599"/>
    <x v="17"/>
  </r>
  <r>
    <x v="4"/>
    <x v="4"/>
    <x v="8"/>
    <n v="38.379908163265299"/>
    <n v="0.51077713265306102"/>
    <n v="0.34241105735567401"/>
    <n v="0.40861171978544097"/>
    <n v="0.66063265306122398"/>
    <x v="17"/>
  </r>
  <r>
    <x v="4"/>
    <x v="4"/>
    <x v="9"/>
    <n v="1506.0977040816299"/>
    <n v="17.408076102040798"/>
    <n v="13.436835365571399"/>
    <n v="13.926120531794099"/>
    <n v="26.487255102040798"/>
    <x v="17"/>
  </r>
  <r>
    <x v="4"/>
    <x v="4"/>
    <x v="10"/>
    <n v="3494.90001020407"/>
    <n v="37.431178387754997"/>
    <n v="31.180179034188701"/>
    <n v="29.944210883467701"/>
    <n v="63.339571428571503"/>
    <x v="17"/>
  </r>
  <r>
    <x v="5"/>
    <x v="4"/>
    <x v="0"/>
    <n v="801.78768367346902"/>
    <n v="4.7325756530612297"/>
    <n v="14.6654757850529"/>
    <n v="15.2346203645358"/>
    <n v="29.956163265306099"/>
    <x v="15"/>
  </r>
  <r>
    <x v="5"/>
    <x v="4"/>
    <x v="1"/>
    <n v="215.381918367347"/>
    <n v="1.2134788571428501"/>
    <n v="3.9395445610773101"/>
    <n v="3.9063062197440201"/>
    <n v="8.3001326530612598"/>
    <x v="15"/>
  </r>
  <r>
    <x v="5"/>
    <x v="4"/>
    <x v="2"/>
    <n v="13.823153061224399"/>
    <n v="9.9524959183673406E-2"/>
    <n v="0.25283890064720399"/>
    <n v="0.320380503368906"/>
    <n v="2.4404795918367301"/>
    <x v="15"/>
  </r>
  <r>
    <x v="5"/>
    <x v="4"/>
    <x v="3"/>
    <n v="3.4328775510203999"/>
    <n v="1.99330204081632E-2"/>
    <n v="6.27906659365009E-2"/>
    <n v="6.4166327365624706E-2"/>
    <n v="0.159428571428571"/>
    <x v="15"/>
  </r>
  <r>
    <x v="5"/>
    <x v="4"/>
    <x v="4"/>
    <n v="623.96786734693796"/>
    <n v="3.59944733673469"/>
    <n v="11.4129785672217"/>
    <n v="11.5869703343933"/>
    <n v="22.2326428571428"/>
    <x v="15"/>
  </r>
  <r>
    <x v="5"/>
    <x v="4"/>
    <x v="5"/>
    <n v="53.021193877550999"/>
    <n v="0.268497357142856"/>
    <n v="0.96980915364434095"/>
    <n v="0.86431905262977304"/>
    <n v="3.5332551020408101"/>
    <x v="15"/>
  </r>
  <r>
    <x v="5"/>
    <x v="4"/>
    <x v="6"/>
    <n v="1172.97708163265"/>
    <n v="6.3093629489795804"/>
    <n v="21.4548905369709"/>
    <n v="20.3104517109192"/>
    <n v="81.318285714285807"/>
    <x v="15"/>
  </r>
  <r>
    <x v="5"/>
    <x v="4"/>
    <x v="7"/>
    <n v="154.848357142857"/>
    <n v="0.96159320408163196"/>
    <n v="2.83232690932509"/>
    <n v="3.0954618548623398"/>
    <n v="15.119204081632599"/>
    <x v="15"/>
  </r>
  <r>
    <x v="5"/>
    <x v="4"/>
    <x v="8"/>
    <n v="18.2039897959183"/>
    <n v="9.4169459183673407E-2"/>
    <n v="0.33296866113014101"/>
    <n v="0.303140629071387"/>
    <n v="0.66063265306122398"/>
    <x v="15"/>
  </r>
  <r>
    <x v="5"/>
    <x v="4"/>
    <x v="9"/>
    <n v="724.640367346939"/>
    <n v="4.0394732653061203"/>
    <n v="13.254376409860599"/>
    <n v="13.0034565067806"/>
    <n v="26.487255102040798"/>
    <x v="15"/>
  </r>
  <r>
    <x v="5"/>
    <x v="4"/>
    <x v="10"/>
    <n v="1685.09363265306"/>
    <n v="9.7265555918367106"/>
    <n v="30.821999849133"/>
    <n v="31.3107264963289"/>
    <n v="63.339571428571503"/>
    <x v="15"/>
  </r>
  <r>
    <x v="0"/>
    <x v="5"/>
    <x v="0"/>
    <n v="411.25021428571301"/>
    <n v="3.17348325510204"/>
    <n v="9.7695034930625901"/>
    <n v="10.024874350933599"/>
    <n v="29.956163265306099"/>
    <x v="7"/>
  </r>
  <r>
    <x v="0"/>
    <x v="5"/>
    <x v="1"/>
    <n v="117.850459183673"/>
    <n v="0.89951643877551002"/>
    <n v="2.7996106327960102"/>
    <n v="2.8415272905020799"/>
    <n v="8.3001326530612598"/>
    <x v="7"/>
  </r>
  <r>
    <x v="0"/>
    <x v="5"/>
    <x v="2"/>
    <n v="45.6057142857142"/>
    <n v="0.33975531632653"/>
    <n v="1.0833919826443099"/>
    <n v="1.0732699946531301"/>
    <n v="2.4404795918367301"/>
    <x v="7"/>
  </r>
  <r>
    <x v="0"/>
    <x v="5"/>
    <x v="3"/>
    <n v="2.24918367346939"/>
    <n v="1.7211897959183601E-2"/>
    <n v="5.3430750893743301E-2"/>
    <n v="5.4371521924529403E-2"/>
    <n v="0.159428571428571"/>
    <x v="7"/>
  </r>
  <r>
    <x v="0"/>
    <x v="5"/>
    <x v="4"/>
    <n v="347.04888775510102"/>
    <n v="2.6579005408163199"/>
    <n v="8.2443612268404198"/>
    <n v="8.3961744295088501"/>
    <n v="22.2326428571428"/>
    <x v="7"/>
  </r>
  <r>
    <x v="0"/>
    <x v="5"/>
    <x v="5"/>
    <n v="58.834632653061199"/>
    <n v="0.372987724489796"/>
    <n v="1.3976531300183199"/>
    <n v="1.17824950437012"/>
    <n v="3.5332551020408101"/>
    <x v="7"/>
  </r>
  <r>
    <x v="0"/>
    <x v="5"/>
    <x v="6"/>
    <n v="1571.5903571428501"/>
    <n v="11.744234275510101"/>
    <n v="37.3341020877955"/>
    <n v="37.099446726443297"/>
    <n v="81.318285714285807"/>
    <x v="7"/>
  </r>
  <r>
    <x v="0"/>
    <x v="5"/>
    <x v="7"/>
    <n v="177.23696938775501"/>
    <n v="1.28928687755102"/>
    <n v="4.2103739557702404"/>
    <n v="4.0727925471095396"/>
    <n v="15.119204081632599"/>
    <x v="7"/>
  </r>
  <r>
    <x v="0"/>
    <x v="5"/>
    <x v="8"/>
    <n v="14.7060204081632"/>
    <n v="0.101705714285714"/>
    <n v="0.34935062099879299"/>
    <n v="0.321283247626103"/>
    <n v="0.66063265306122398"/>
    <x v="7"/>
  </r>
  <r>
    <x v="0"/>
    <x v="5"/>
    <x v="9"/>
    <n v="456.51012244897902"/>
    <n v="3.3051165918367298"/>
    <n v="10.844680637139399"/>
    <n v="10.4406974560462"/>
    <n v="26.487255102040798"/>
    <x v="7"/>
  </r>
  <r>
    <x v="0"/>
    <x v="5"/>
    <x v="10"/>
    <n v="1006.64778571428"/>
    <n v="7.7548914489795902"/>
    <n v="23.913541482040401"/>
    <n v="24.497312930882401"/>
    <n v="63.339571428571503"/>
    <x v="7"/>
  </r>
  <r>
    <x v="1"/>
    <x v="5"/>
    <x v="0"/>
    <n v="649.880918367346"/>
    <n v="2.6691346020408102"/>
    <n v="13.1367844754638"/>
    <n v="12.9665398785616"/>
    <n v="29.956163265306099"/>
    <x v="18"/>
  </r>
  <r>
    <x v="1"/>
    <x v="5"/>
    <x v="1"/>
    <n v="179.36111224489801"/>
    <n v="0.73249245918367401"/>
    <n v="3.62563080134758"/>
    <n v="3.5584165277722501"/>
    <n v="8.3001326530612598"/>
    <x v="18"/>
  </r>
  <r>
    <x v="1"/>
    <x v="5"/>
    <x v="2"/>
    <n v="99.916540816326503"/>
    <n v="0.376608846938775"/>
    <n v="2.0197270378940799"/>
    <n v="1.8295494085300099"/>
    <n v="2.4404795918367301"/>
    <x v="18"/>
  </r>
  <r>
    <x v="1"/>
    <x v="5"/>
    <x v="3"/>
    <n v="3.0515816326530598"/>
    <n v="1.29985102040816E-2"/>
    <n v="6.1685101200013297E-2"/>
    <n v="6.3146197570645393E-2"/>
    <n v="0.159428571428571"/>
    <x v="18"/>
  </r>
  <r>
    <x v="1"/>
    <x v="5"/>
    <x v="4"/>
    <n v="535.06996938775501"/>
    <n v="2.1984355918367302"/>
    <n v="10.815979771799899"/>
    <n v="10.6799045466664"/>
    <n v="22.2326428571428"/>
    <x v="18"/>
  </r>
  <r>
    <x v="1"/>
    <x v="5"/>
    <x v="5"/>
    <n v="43.680459183673399"/>
    <n v="0.19254910204081599"/>
    <n v="0.88296295808589997"/>
    <n v="0.93539516826334501"/>
    <n v="3.5332551020408101"/>
    <x v="18"/>
  </r>
  <r>
    <x v="1"/>
    <x v="5"/>
    <x v="6"/>
    <n v="1112.72213265306"/>
    <n v="4.7426220306122397"/>
    <n v="22.492722012002702"/>
    <n v="23.039451679154499"/>
    <n v="81.318285714285807"/>
    <x v="18"/>
  </r>
  <r>
    <x v="1"/>
    <x v="5"/>
    <x v="7"/>
    <n v="124.8715"/>
    <n v="0.51387736734693801"/>
    <n v="2.5241700998838001"/>
    <n v="2.49639391407975"/>
    <n v="15.119204081632599"/>
    <x v="18"/>
  </r>
  <r>
    <x v="1"/>
    <x v="5"/>
    <x v="8"/>
    <n v="25.081714285714199"/>
    <n v="0.11261569387755101"/>
    <n v="0.50700530748672401"/>
    <n v="0.54708214583808001"/>
    <n v="0.66063265306122398"/>
    <x v="18"/>
  </r>
  <r>
    <x v="1"/>
    <x v="5"/>
    <x v="9"/>
    <n v="654.539091836735"/>
    <n v="2.7353253469387702"/>
    <n v="13.230945450478099"/>
    <n v="13.288091640190601"/>
    <n v="26.487255102040798"/>
    <x v="18"/>
  </r>
  <r>
    <x v="1"/>
    <x v="5"/>
    <x v="10"/>
    <n v="1518.85687755101"/>
    <n v="6.2981273469387897"/>
    <n v="30.702386984357101"/>
    <n v="30.596028893372502"/>
    <n v="63.339571428571503"/>
    <x v="18"/>
  </r>
  <r>
    <x v="2"/>
    <x v="5"/>
    <x v="0"/>
    <n v="1032.1451938775399"/>
    <n v="6.6965934387755004"/>
    <n v="8.8519498901553693"/>
    <n v="8.7680842422383503"/>
    <n v="29.956163265306099"/>
    <x v="19"/>
  </r>
  <r>
    <x v="2"/>
    <x v="5"/>
    <x v="1"/>
    <n v="280.80047959183599"/>
    <n v="1.8292722244897901"/>
    <n v="2.4082191044658598"/>
    <n v="2.3951301677418302"/>
    <n v="8.3001326530612598"/>
    <x v="19"/>
  </r>
  <r>
    <x v="2"/>
    <x v="5"/>
    <x v="2"/>
    <n v="37.186367346938702"/>
    <n v="0.23585322448979501"/>
    <n v="0.31892011153526101"/>
    <n v="0.30881088422596797"/>
    <n v="2.4404795918367301"/>
    <x v="19"/>
  </r>
  <r>
    <x v="2"/>
    <x v="5"/>
    <x v="3"/>
    <n v="6.16066326530611"/>
    <n v="4.0944846938775398E-2"/>
    <n v="5.2835475898248899E-2"/>
    <n v="5.3610521607294202E-2"/>
    <n v="0.159428571428571"/>
    <x v="19"/>
  </r>
  <r>
    <x v="2"/>
    <x v="5"/>
    <x v="4"/>
    <n v="859.53662244897896"/>
    <n v="5.5970566530612098"/>
    <n v="7.3716131759408396"/>
    <n v="7.3284222330802002"/>
    <n v="22.2326428571428"/>
    <x v="19"/>
  </r>
  <r>
    <x v="2"/>
    <x v="5"/>
    <x v="5"/>
    <n v="176.49862244897901"/>
    <n v="1.2237257244897899"/>
    <n v="1.5136988195724399"/>
    <n v="1.6022669346464999"/>
    <n v="3.5332551020408101"/>
    <x v="19"/>
  </r>
  <r>
    <x v="2"/>
    <x v="5"/>
    <x v="6"/>
    <n v="5147.2306836734697"/>
    <n v="34.1928371224489"/>
    <n v="44.144010314844401"/>
    <n v="44.769878761758498"/>
    <n v="81.318285714285807"/>
    <x v="19"/>
  </r>
  <r>
    <x v="2"/>
    <x v="5"/>
    <x v="7"/>
    <n v="604.29559183673496"/>
    <n v="3.9625538571428498"/>
    <n v="5.1825986590944302"/>
    <n v="5.18831049719335"/>
    <n v="15.119204081632599"/>
    <x v="19"/>
  </r>
  <r>
    <x v="2"/>
    <x v="5"/>
    <x v="8"/>
    <n v="25.829408163265299"/>
    <n v="0.14445471428571399"/>
    <n v="0.22151982890569899"/>
    <n v="0.189139614884133"/>
    <n v="0.66063265306122398"/>
    <x v="19"/>
  </r>
  <r>
    <x v="2"/>
    <x v="5"/>
    <x v="9"/>
    <n v="956.58341836734598"/>
    <n v="5.8360270510204"/>
    <n v="8.2039121388825098"/>
    <n v="7.6413145416642703"/>
    <n v="26.487255102040798"/>
    <x v="19"/>
  </r>
  <r>
    <x v="2"/>
    <x v="5"/>
    <x v="10"/>
    <n v="2533.8214795918202"/>
    <n v="16.615328714285699"/>
    <n v="21.7307224807046"/>
    <n v="21.755031600959398"/>
    <n v="63.339571428571503"/>
    <x v="19"/>
  </r>
  <r>
    <x v="6"/>
    <x v="5"/>
    <x v="0"/>
    <n v="313.85178571428497"/>
    <n v="0.70251841836734596"/>
    <n v="10.026779011452801"/>
    <n v="8.9860415512229501"/>
    <n v="29.956163265306099"/>
    <x v="20"/>
  </r>
  <r>
    <x v="6"/>
    <x v="5"/>
    <x v="1"/>
    <n v="88.136622448978898"/>
    <n v="0.195304020408162"/>
    <n v="2.8157444893949499"/>
    <n v="2.4981694381583601"/>
    <n v="8.3001326530612598"/>
    <x v="20"/>
  </r>
  <r>
    <x v="6"/>
    <x v="5"/>
    <x v="2"/>
    <n v="46.849734693877501"/>
    <n v="7.6139918367346598E-2"/>
    <n v="1.4967317628976"/>
    <n v="0.973919618713736"/>
    <n v="2.4404795918367301"/>
    <x v="20"/>
  </r>
  <r>
    <x v="6"/>
    <x v="5"/>
    <x v="3"/>
    <n v="1.5682653061224401"/>
    <n v="3.5922040816326402E-3"/>
    <n v="5.0102151306964798E-2"/>
    <n v="4.5948539275371299E-2"/>
    <n v="0.159428571428571"/>
    <x v="20"/>
  </r>
  <r>
    <x v="6"/>
    <x v="5"/>
    <x v="4"/>
    <n v="256.76151020408099"/>
    <n v="0.57426934693877496"/>
    <n v="8.2028876006042601"/>
    <n v="7.3455842270702396"/>
    <n v="22.2326428571428"/>
    <x v="20"/>
  </r>
  <r>
    <x v="6"/>
    <x v="5"/>
    <x v="5"/>
    <n v="39.323530612244902"/>
    <n v="0.105424632653061"/>
    <n v="1.25628837988521"/>
    <n v="1.3485057541188299"/>
    <n v="3.5332551020408101"/>
    <x v="20"/>
  </r>
  <r>
    <x v="6"/>
    <x v="5"/>
    <x v="6"/>
    <n v="1137.52856122448"/>
    <n v="3.2806583979591699"/>
    <n v="36.341190401882997"/>
    <n v="41.9635014665404"/>
    <n v="81.318285714285807"/>
    <x v="20"/>
  </r>
  <r>
    <x v="6"/>
    <x v="5"/>
    <x v="7"/>
    <n v="195.599999999999"/>
    <n v="0.54519268367346796"/>
    <n v="6.2489304312118303"/>
    <n v="6.9736593103112101"/>
    <n v="15.119204081632599"/>
    <x v="20"/>
  </r>
  <r>
    <x v="6"/>
    <x v="5"/>
    <x v="8"/>
    <n v="11.3977653061224"/>
    <n v="2.4857520408163199E-2"/>
    <n v="0.36413007397361402"/>
    <n v="0.31795708896464497"/>
    <n v="0.66063265306122398"/>
    <x v="20"/>
  </r>
  <r>
    <x v="6"/>
    <x v="5"/>
    <x v="9"/>
    <n v="296.69138775510203"/>
    <n v="0.64798481632653004"/>
    <n v="9.4785472475528092"/>
    <n v="8.2884922755534607"/>
    <n v="26.487255102040798"/>
    <x v="20"/>
  </r>
  <r>
    <x v="6"/>
    <x v="5"/>
    <x v="10"/>
    <n v="742.42649999999799"/>
    <n v="1.66194330612244"/>
    <n v="23.718668449836802"/>
    <n v="21.258220730070601"/>
    <n v="63.339571428571503"/>
    <x v="20"/>
  </r>
  <r>
    <x v="3"/>
    <x v="5"/>
    <x v="0"/>
    <n v="362.46981632653001"/>
    <n v="3.2690559489795801"/>
    <n v="8.0062951105664002"/>
    <n v="8.4229932276496307"/>
    <n v="29.956163265306099"/>
    <x v="18"/>
  </r>
  <r>
    <x v="3"/>
    <x v="5"/>
    <x v="1"/>
    <n v="101.33019387755"/>
    <n v="0.89566569387755102"/>
    <n v="2.2381986009663901"/>
    <n v="2.3077567932490002"/>
    <n v="8.3001326530612598"/>
    <x v="18"/>
  </r>
  <r>
    <x v="3"/>
    <x v="5"/>
    <x v="2"/>
    <n v="54.0435612244897"/>
    <n v="0.248877887755101"/>
    <n v="1.1937233957142499"/>
    <n v="0.641254477069231"/>
    <n v="2.4404795918367301"/>
    <x v="18"/>
  </r>
  <r>
    <x v="3"/>
    <x v="5"/>
    <x v="3"/>
    <n v="2.3249795918367302"/>
    <n v="2.1317234693877501E-2"/>
    <n v="5.1354545674832899E-2"/>
    <n v="5.4925619585922E-2"/>
    <n v="0.159428571428571"/>
    <x v="18"/>
  </r>
  <r>
    <x v="3"/>
    <x v="5"/>
    <x v="4"/>
    <n v="305.69244897959101"/>
    <n v="2.72689702040815"/>
    <n v="6.7521869390569504"/>
    <n v="7.0260758744632099"/>
    <n v="22.2326428571428"/>
    <x v="18"/>
  </r>
  <r>
    <x v="3"/>
    <x v="5"/>
    <x v="5"/>
    <n v="69.530122448979498"/>
    <n v="0.59070402040816306"/>
    <n v="1.5357932007747199"/>
    <n v="1.5219978003118699"/>
    <n v="3.5332551020408101"/>
    <x v="18"/>
  </r>
  <r>
    <x v="3"/>
    <x v="5"/>
    <x v="6"/>
    <n v="2143.5718571428501"/>
    <n v="18.1336973469387"/>
    <n v="47.347580697671603"/>
    <n v="46.722972114683401"/>
    <n v="81.318285714285807"/>
    <x v="18"/>
  </r>
  <r>
    <x v="3"/>
    <x v="5"/>
    <x v="7"/>
    <n v="220.62909183673401"/>
    <n v="1.83946231632653"/>
    <n v="4.8732930016712697"/>
    <n v="4.7395269076906796"/>
    <n v="15.119204081632599"/>
    <x v="18"/>
  </r>
  <r>
    <x v="3"/>
    <x v="5"/>
    <x v="8"/>
    <n v="12.78"/>
    <n v="0.10940302040816299"/>
    <n v="0.28228681921714299"/>
    <n v="0.28188593721377297"/>
    <n v="0.66063265306122398"/>
    <x v="18"/>
  </r>
  <r>
    <x v="3"/>
    <x v="5"/>
    <x v="9"/>
    <n v="377.56712244897898"/>
    <n v="3.16632402040816"/>
    <n v="8.3397669825580802"/>
    <n v="8.1582959107099793"/>
    <n v="26.487255102040798"/>
    <x v="18"/>
  </r>
  <r>
    <x v="3"/>
    <x v="5"/>
    <x v="10"/>
    <n v="877.37102040816399"/>
    <n v="7.8096910306122398"/>
    <n v="19.3795207061283"/>
    <n v="20.122315337373099"/>
    <n v="63.339571428571503"/>
    <x v="18"/>
  </r>
  <r>
    <x v="4"/>
    <x v="5"/>
    <x v="0"/>
    <n v="1226.915"/>
    <n v="10.5115048367346"/>
    <n v="9.4884533847269008"/>
    <n v="9.2795252615339905"/>
    <n v="29.956163265306099"/>
    <x v="21"/>
  </r>
  <r>
    <x v="4"/>
    <x v="5"/>
    <x v="1"/>
    <n v="339.40010204081602"/>
    <n v="2.9416807755101999"/>
    <n v="2.6247800760328501"/>
    <n v="2.59690705486044"/>
    <n v="8.3001326530612598"/>
    <x v="21"/>
  </r>
  <r>
    <x v="4"/>
    <x v="5"/>
    <x v="2"/>
    <n v="50.0883265306122"/>
    <n v="0.56428404081632599"/>
    <n v="0.38736241011373601"/>
    <n v="0.49814827589064598"/>
    <n v="2.4404795918367301"/>
    <x v="21"/>
  </r>
  <r>
    <x v="4"/>
    <x v="5"/>
    <x v="3"/>
    <n v="7.0584285714285704"/>
    <n v="6.1749428571428497E-2"/>
    <n v="5.4586968509982001E-2"/>
    <n v="5.4512212210697901E-2"/>
    <n v="0.159428571428571"/>
    <x v="21"/>
  </r>
  <r>
    <x v="4"/>
    <x v="5"/>
    <x v="4"/>
    <n v="1003.09839795918"/>
    <n v="8.6613507755102006"/>
    <n v="7.75754831372178"/>
    <n v="7.6462147493356696"/>
    <n v="22.2326428571428"/>
    <x v="21"/>
  </r>
  <r>
    <x v="4"/>
    <x v="5"/>
    <x v="5"/>
    <n v="201.02457142857099"/>
    <n v="1.7529889387755"/>
    <n v="1.55464092882123"/>
    <n v="1.5475334305806301"/>
    <n v="3.5332551020408101"/>
    <x v="21"/>
  </r>
  <r>
    <x v="4"/>
    <x v="5"/>
    <x v="6"/>
    <n v="5406.1870102040803"/>
    <n v="46.887894020408098"/>
    <n v="41.809215337197401"/>
    <n v="41.392493632497398"/>
    <n v="81.318285714285807"/>
    <x v="21"/>
  </r>
  <r>
    <x v="4"/>
    <x v="5"/>
    <x v="7"/>
    <n v="602.00835714285699"/>
    <n v="5.7522292142857099"/>
    <n v="4.6556837547556498"/>
    <n v="5.0780508721793503"/>
    <n v="15.119204081632599"/>
    <x v="21"/>
  </r>
  <r>
    <x v="4"/>
    <x v="5"/>
    <x v="8"/>
    <n v="39.015081632653001"/>
    <n v="0.41344028571428498"/>
    <n v="0.30172651192034"/>
    <n v="0.36498385673704598"/>
    <n v="0.66063265306122398"/>
    <x v="21"/>
  </r>
  <r>
    <x v="4"/>
    <x v="5"/>
    <x v="9"/>
    <n v="1200.6639693877501"/>
    <n v="10.851659857142799"/>
    <n v="9.2854387665461005"/>
    <n v="9.5798131036405003"/>
    <n v="26.487255102040798"/>
    <x v="21"/>
  </r>
  <r>
    <x v="4"/>
    <x v="5"/>
    <x v="10"/>
    <n v="2855.1517857142699"/>
    <n v="24.877538979591801"/>
    <n v="22.080563547653899"/>
    <n v="21.961817550533599"/>
    <n v="63.339571428571503"/>
    <x v="21"/>
  </r>
  <r>
    <x v="5"/>
    <x v="5"/>
    <x v="0"/>
    <n v="701.30043877550997"/>
    <n v="3.8202855714285699"/>
    <n v="11.883731442859901"/>
    <n v="11.931909620825"/>
    <n v="29.956163265306099"/>
    <x v="22"/>
  </r>
  <r>
    <x v="5"/>
    <x v="5"/>
    <x v="1"/>
    <n v="186.314673469388"/>
    <n v="1.0408221122449"/>
    <n v="3.15715408255019"/>
    <n v="3.2508028895908798"/>
    <n v="8.3001326530612598"/>
    <x v="22"/>
  </r>
  <r>
    <x v="5"/>
    <x v="5"/>
    <x v="2"/>
    <n v="100.15926530612199"/>
    <n v="0.79588726530612197"/>
    <n v="1.6972266729083301"/>
    <n v="2.48579713229321"/>
    <n v="2.4404795918367301"/>
    <x v="22"/>
  </r>
  <r>
    <x v="5"/>
    <x v="5"/>
    <x v="3"/>
    <n v="3.6108979591836698"/>
    <n v="2.0275632653061201E-2"/>
    <n v="6.1187672560755101E-2"/>
    <n v="6.3326945537976798E-2"/>
    <n v="0.159428571428571"/>
    <x v="22"/>
  </r>
  <r>
    <x v="5"/>
    <x v="5"/>
    <x v="4"/>
    <n v="590.14591836734598"/>
    <n v="3.2494433367346902"/>
    <n v="10.0001871070017"/>
    <n v="10.148996321605299"/>
    <n v="22.2326428571428"/>
    <x v="22"/>
  </r>
  <r>
    <x v="5"/>
    <x v="5"/>
    <x v="5"/>
    <n v="68.920142857142807"/>
    <n v="0.40565649999999898"/>
    <n v="1.1678710342002201"/>
    <n v="1.2669881883437899"/>
    <n v="3.5332551020408101"/>
    <x v="22"/>
  </r>
  <r>
    <x v="5"/>
    <x v="5"/>
    <x v="6"/>
    <n v="1742.9302040816301"/>
    <n v="8.9996868469387596"/>
    <n v="29.534438200437702"/>
    <n v="28.108749481061899"/>
    <n v="81.318285714285807"/>
    <x v="22"/>
  </r>
  <r>
    <x v="5"/>
    <x v="5"/>
    <x v="7"/>
    <n v="176.75749999999999"/>
    <n v="1.0385043877550999"/>
    <n v="2.99520511377251"/>
    <n v="3.2435639335963198"/>
    <n v="15.119204081632599"/>
    <x v="22"/>
  </r>
  <r>
    <x v="5"/>
    <x v="5"/>
    <x v="8"/>
    <n v="20.263602040816298"/>
    <n v="0.131205132653061"/>
    <n v="0.34337238564759098"/>
    <n v="0.40979339249219199"/>
    <n v="0.66063265306122398"/>
    <x v="22"/>
  </r>
  <r>
    <x v="5"/>
    <x v="5"/>
    <x v="9"/>
    <n v="644.37734693877599"/>
    <n v="3.3995621734693802"/>
    <n v="10.9191537827259"/>
    <n v="10.617862943958899"/>
    <n v="26.487255102040798"/>
    <x v="22"/>
  </r>
  <r>
    <x v="5"/>
    <x v="5"/>
    <x v="10"/>
    <n v="1666.5687755102001"/>
    <n v="9.1160571326530402"/>
    <n v="28.2404725053349"/>
    <n v="28.472209150694301"/>
    <n v="63.339571428571503"/>
    <x v="22"/>
  </r>
  <r>
    <x v="0"/>
    <x v="6"/>
    <x v="0"/>
    <n v="682.05523469387595"/>
    <n v="5.7397018979591898"/>
    <n v="13.025297115819599"/>
    <n v="13.429094418358799"/>
    <n v="29.956163265306099"/>
    <x v="23"/>
  </r>
  <r>
    <x v="0"/>
    <x v="6"/>
    <x v="1"/>
    <n v="196.92623469387701"/>
    <n v="1.6973086836734701"/>
    <n v="3.7607257980192901"/>
    <n v="3.97116766260207"/>
    <n v="8.3001326530612598"/>
    <x v="23"/>
  </r>
  <r>
    <x v="0"/>
    <x v="6"/>
    <x v="2"/>
    <n v="35.1578163265306"/>
    <n v="0.23855484693877499"/>
    <n v="0.67141336991865197"/>
    <n v="0.55814319636304099"/>
    <n v="2.4404795918367301"/>
    <x v="23"/>
  </r>
  <r>
    <x v="0"/>
    <x v="6"/>
    <x v="3"/>
    <n v="3.4513775510203999"/>
    <n v="2.8953377551020398E-2"/>
    <n v="6.5911403907173996E-2"/>
    <n v="6.77417830708755E-2"/>
    <n v="0.159428571428571"/>
    <x v="23"/>
  </r>
  <r>
    <x v="0"/>
    <x v="6"/>
    <x v="4"/>
    <n v="590.00560204081501"/>
    <n v="5.0120316428571403"/>
    <n v="11.2674133642986"/>
    <n v="11.726575239676199"/>
    <n v="22.2326428571428"/>
    <x v="23"/>
  </r>
  <r>
    <x v="0"/>
    <x v="6"/>
    <x v="5"/>
    <n v="39.562204081632601"/>
    <n v="0.27807091836734599"/>
    <n v="0.75552453306987399"/>
    <n v="0.650598355827957"/>
    <n v="3.5332551020408101"/>
    <x v="23"/>
  </r>
  <r>
    <x v="0"/>
    <x v="6"/>
    <x v="6"/>
    <n v="1032.5481734693799"/>
    <n v="7.2962215306122404"/>
    <n v="19.718706142431301"/>
    <n v="17.070860050535501"/>
    <n v="81.318285714285807"/>
    <x v="23"/>
  </r>
  <r>
    <x v="0"/>
    <x v="6"/>
    <x v="7"/>
    <n v="159.518918367346"/>
    <n v="1.08870884693877"/>
    <n v="3.0463534353803698"/>
    <n v="2.54723575536942"/>
    <n v="15.119204081632599"/>
    <x v="23"/>
  </r>
  <r>
    <x v="0"/>
    <x v="6"/>
    <x v="8"/>
    <n v="35.753908163265301"/>
    <n v="0.28280435714285701"/>
    <n v="0.68279701289482397"/>
    <n v="0.66167311151560904"/>
    <n v="0.66063265306122398"/>
    <x v="23"/>
  </r>
  <r>
    <x v="0"/>
    <x v="6"/>
    <x v="9"/>
    <n v="916.21536734693905"/>
    <n v="7.9034562244897897"/>
    <n v="17.497083483465801"/>
    <n v="18.4915979535064"/>
    <n v="26.487255102040798"/>
    <x v="23"/>
  </r>
  <r>
    <x v="0"/>
    <x v="6"/>
    <x v="10"/>
    <n v="1545.1942346938699"/>
    <n v="13.174984030612199"/>
    <n v="29.5087743407944"/>
    <n v="30.825312473173899"/>
    <n v="63.339571428571503"/>
    <x v="23"/>
  </r>
  <r>
    <x v="1"/>
    <x v="6"/>
    <x v="0"/>
    <n v="826.13730612244899"/>
    <n v="3.8649334183673401"/>
    <n v="14.5623652130834"/>
    <n v="14.610535377403799"/>
    <n v="29.956163265306099"/>
    <x v="16"/>
  </r>
  <r>
    <x v="1"/>
    <x v="6"/>
    <x v="1"/>
    <n v="258.56637755102003"/>
    <n v="1.2034732244897901"/>
    <n v="4.5577629696871096"/>
    <n v="4.5494672789458104"/>
    <n v="8.3001326530612598"/>
    <x v="16"/>
  </r>
  <r>
    <x v="1"/>
    <x v="6"/>
    <x v="2"/>
    <n v="69.819826530612303"/>
    <n v="0.27423221428571398"/>
    <n v="1.2307177094145201"/>
    <n v="1.03667490089331"/>
    <n v="2.4404795918367301"/>
    <x v="16"/>
  </r>
  <r>
    <x v="1"/>
    <x v="6"/>
    <x v="3"/>
    <n v="3.9217346938775499"/>
    <n v="1.7527520408163199E-2"/>
    <n v="6.9128621184188804E-2"/>
    <n v="6.6258956955024303E-2"/>
    <n v="0.159428571428571"/>
    <x v="16"/>
  </r>
  <r>
    <x v="1"/>
    <x v="6"/>
    <x v="4"/>
    <n v="705.61935714285698"/>
    <n v="3.30092240816326"/>
    <n v="12.437989065479201"/>
    <n v="12.4784151243949"/>
    <n v="22.2326428571428"/>
    <x v="16"/>
  </r>
  <r>
    <x v="1"/>
    <x v="6"/>
    <x v="5"/>
    <n v="30.041561224489701"/>
    <n v="0.14560559183673399"/>
    <n v="0.52954416037155105"/>
    <n v="0.55043009035252499"/>
    <n v="3.5332551020408101"/>
    <x v="16"/>
  </r>
  <r>
    <x v="1"/>
    <x v="6"/>
    <x v="6"/>
    <n v="800.06983673469301"/>
    <n v="3.96275471428571"/>
    <n v="14.102872575973199"/>
    <n v="14.9803273893144"/>
    <n v="81.318285714285807"/>
    <x v="16"/>
  </r>
  <r>
    <x v="1"/>
    <x v="6"/>
    <x v="7"/>
    <n v="117.153346938775"/>
    <n v="0.53850864285714195"/>
    <n v="2.0650681326387801"/>
    <n v="2.0357141316099598"/>
    <n v="15.119204081632599"/>
    <x v="16"/>
  </r>
  <r>
    <x v="1"/>
    <x v="6"/>
    <x v="8"/>
    <n v="33.167551020408098"/>
    <n v="0.148354653061224"/>
    <n v="0.58464614490024502"/>
    <n v="0.56082231498547197"/>
    <n v="0.66063265306122398"/>
    <x v="16"/>
  </r>
  <r>
    <x v="1"/>
    <x v="6"/>
    <x v="9"/>
    <n v="942.64867346938695"/>
    <n v="4.1175206428571398"/>
    <n v="16.616117138105899"/>
    <n v="15.565386128971801"/>
    <n v="26.487255102040798"/>
    <x v="16"/>
  </r>
  <r>
    <x v="1"/>
    <x v="6"/>
    <x v="10"/>
    <n v="1885.95281632653"/>
    <n v="8.8792251122448995"/>
    <n v="33.243788269161698"/>
    <n v="33.565968306172699"/>
    <n v="63.339571428571503"/>
    <x v="16"/>
  </r>
  <r>
    <x v="2"/>
    <x v="6"/>
    <x v="0"/>
    <n v="1327.83002040816"/>
    <n v="7.8845863775510097"/>
    <n v="12.478952007002301"/>
    <n v="11.9373844469724"/>
    <n v="29.956163265306099"/>
    <x v="24"/>
  </r>
  <r>
    <x v="2"/>
    <x v="6"/>
    <x v="1"/>
    <n v="418.46234693877602"/>
    <n v="2.5529581020408099"/>
    <n v="3.9327108620283799"/>
    <n v="3.8652176387900998"/>
    <n v="8.3001326530612598"/>
    <x v="24"/>
  </r>
  <r>
    <x v="2"/>
    <x v="6"/>
    <x v="2"/>
    <n v="51.537091836734703"/>
    <n v="0.37577772448979502"/>
    <n v="0.484345801590923"/>
    <n v="0.56893322604913699"/>
    <n v="2.4404795918367301"/>
    <x v="24"/>
  </r>
  <r>
    <x v="2"/>
    <x v="6"/>
    <x v="3"/>
    <n v="8.4443163265306005"/>
    <n v="5.0749030612244797E-2"/>
    <n v="7.9359719656232702E-2"/>
    <n v="7.6834809046470998E-2"/>
    <n v="0.159428571428571"/>
    <x v="24"/>
  </r>
  <r>
    <x v="2"/>
    <x v="6"/>
    <x v="4"/>
    <n v="1169.1723367346899"/>
    <n v="7.01940214285713"/>
    <n v="10.987886441626101"/>
    <n v="10.627482274246301"/>
    <n v="22.2326428571428"/>
    <x v="24"/>
  </r>
  <r>
    <x v="2"/>
    <x v="6"/>
    <x v="5"/>
    <n v="82.596928571428506"/>
    <n v="0.56798461224489705"/>
    <n v="0.77624627529645795"/>
    <n v="0.85993739578231199"/>
    <n v="3.5332551020408101"/>
    <x v="24"/>
  </r>
  <r>
    <x v="2"/>
    <x v="6"/>
    <x v="6"/>
    <n v="2182.9362755102002"/>
    <n v="14.709989499999899"/>
    <n v="20.515244118417101"/>
    <n v="22.2711492352208"/>
    <n v="81.318285714285807"/>
    <x v="24"/>
  </r>
  <r>
    <x v="2"/>
    <x v="6"/>
    <x v="7"/>
    <n v="274.72830612244798"/>
    <n v="2.0926990714285698"/>
    <n v="2.58189775376011"/>
    <n v="3.1683784223091198"/>
    <n v="15.119204081632599"/>
    <x v="24"/>
  </r>
  <r>
    <x v="2"/>
    <x v="6"/>
    <x v="8"/>
    <n v="81.253663265306102"/>
    <n v="0.42101377551020303"/>
    <n v="0.763622262410666"/>
    <n v="0.63742129961897598"/>
    <n v="0.66063265306122398"/>
    <x v="24"/>
  </r>
  <r>
    <x v="2"/>
    <x v="6"/>
    <x v="9"/>
    <n v="1969.0316326530599"/>
    <n v="11.8672875204081"/>
    <n v="18.5049674028261"/>
    <n v="17.967254931370501"/>
    <n v="26.487255102040798"/>
    <x v="24"/>
  </r>
  <r>
    <x v="2"/>
    <x v="6"/>
    <x v="10"/>
    <n v="3074.5642346938598"/>
    <n v="18.507082612244801"/>
    <n v="28.8947673553855"/>
    <n v="28.020006320593598"/>
    <n v="63.339571428571503"/>
    <x v="24"/>
  </r>
  <r>
    <x v="6"/>
    <x v="6"/>
    <x v="0"/>
    <n v="715.67977551020294"/>
    <n v="2.5221227244897899"/>
    <n v="12.4912580352925"/>
    <n v="12.2922915193422"/>
    <n v="29.956163265306099"/>
    <x v="18"/>
  </r>
  <r>
    <x v="6"/>
    <x v="6"/>
    <x v="1"/>
    <n v="204.985826530613"/>
    <n v="0.72444378571428703"/>
    <n v="3.5777605297651598"/>
    <n v="3.5307854439070998"/>
    <n v="8.3001326530612598"/>
    <x v="18"/>
  </r>
  <r>
    <x v="6"/>
    <x v="6"/>
    <x v="2"/>
    <n v="12.0831020408163"/>
    <n v="3.3245051020408103E-2"/>
    <n v="0.21089480326729501"/>
    <n v="0.162029331384312"/>
    <n v="2.4404795918367301"/>
    <x v="18"/>
  </r>
  <r>
    <x v="6"/>
    <x v="6"/>
    <x v="3"/>
    <n v="4.0238673469387702"/>
    <n v="1.41893061224489E-2"/>
    <n v="7.0231361916812604E-2"/>
    <n v="6.9155670190321095E-2"/>
    <n v="0.159428571428571"/>
    <x v="18"/>
  </r>
  <r>
    <x v="6"/>
    <x v="6"/>
    <x v="4"/>
    <n v="602.45133673469297"/>
    <n v="2.13908553061224"/>
    <n v="10.5150031597514"/>
    <n v="10.425449432644699"/>
    <n v="22.2326428571428"/>
    <x v="18"/>
  </r>
  <r>
    <x v="6"/>
    <x v="6"/>
    <x v="5"/>
    <n v="59.5722244897959"/>
    <n v="0.223604367346938"/>
    <n v="1.0397555628953199"/>
    <n v="1.08980028677338"/>
    <n v="3.5332551020408101"/>
    <x v="18"/>
  </r>
  <r>
    <x v="6"/>
    <x v="6"/>
    <x v="6"/>
    <n v="1384.2679489795901"/>
    <n v="5.2525813163265198"/>
    <n v="24.160593511759402"/>
    <n v="25.599967893075899"/>
    <n v="81.318285714285807"/>
    <x v="18"/>
  </r>
  <r>
    <x v="6"/>
    <x v="6"/>
    <x v="7"/>
    <n v="180.13433673469299"/>
    <n v="0.58337664285714097"/>
    <n v="3.1440101539340701"/>
    <n v="2.8432540930480799"/>
    <n v="15.119204081632599"/>
    <x v="18"/>
  </r>
  <r>
    <x v="6"/>
    <x v="6"/>
    <x v="8"/>
    <n v="37.370377551020397"/>
    <n v="0.10348281632653"/>
    <n v="0.65225125096390901"/>
    <n v="0.50435331047801601"/>
    <n v="0.66063265306122398"/>
    <x v="18"/>
  </r>
  <r>
    <x v="6"/>
    <x v="6"/>
    <x v="9"/>
    <n v="897.49956122448998"/>
    <n v="3.1709726326530601"/>
    <n v="15.6646855052244"/>
    <n v="15.4546484284631"/>
    <n v="26.487255102040798"/>
    <x v="18"/>
  </r>
  <r>
    <x v="6"/>
    <x v="6"/>
    <x v="10"/>
    <n v="1631.3767755102001"/>
    <n v="5.7508173265306004"/>
    <n v="28.473556125229599"/>
    <n v="28.028264590692601"/>
    <n v="63.339571428571503"/>
    <x v="18"/>
  </r>
  <r>
    <x v="3"/>
    <x v="6"/>
    <x v="0"/>
    <n v="900.14669387755202"/>
    <n v="8.7068194591836701"/>
    <n v="11.367553175380801"/>
    <n v="11.3669902949999"/>
    <n v="29.956163265306099"/>
    <x v="12"/>
  </r>
  <r>
    <x v="3"/>
    <x v="6"/>
    <x v="1"/>
    <n v="287.89623469387698"/>
    <n v="2.7301335714285702"/>
    <n v="3.6357137999106501"/>
    <n v="3.56426384582364"/>
    <n v="8.3001326530612598"/>
    <x v="12"/>
  </r>
  <r>
    <x v="3"/>
    <x v="6"/>
    <x v="2"/>
    <n v="113.347510204081"/>
    <n v="1.24319845918367"/>
    <n v="1.43141541073881"/>
    <n v="1.6230294984920499"/>
    <n v="2.4404795918367301"/>
    <x v="12"/>
  </r>
  <r>
    <x v="3"/>
    <x v="6"/>
    <x v="3"/>
    <n v="5.4078979591836696"/>
    <n v="5.1014071428571402E-2"/>
    <n v="6.8293943682935204E-2"/>
    <n v="6.6600261732241497E-2"/>
    <n v="0.159428571428571"/>
    <x v="12"/>
  </r>
  <r>
    <x v="3"/>
    <x v="6"/>
    <x v="4"/>
    <n v="795.69487755101898"/>
    <n v="7.6359151122448896"/>
    <n v="10.048477535340201"/>
    <n v="9.9688954596135808"/>
    <n v="22.2326428571428"/>
    <x v="12"/>
  </r>
  <r>
    <x v="3"/>
    <x v="6"/>
    <x v="5"/>
    <n v="61.296336734693803"/>
    <n v="0.60496459183673401"/>
    <n v="0.77408423763256895"/>
    <n v="0.78979777592304801"/>
    <n v="3.5332551020408101"/>
    <x v="12"/>
  </r>
  <r>
    <x v="3"/>
    <x v="6"/>
    <x v="6"/>
    <n v="2006.9527040816299"/>
    <n v="20.0381907040816"/>
    <n v="25.3449151558242"/>
    <n v="26.1604045346783"/>
    <n v="81.318285714285807"/>
    <x v="12"/>
  </r>
  <r>
    <x v="3"/>
    <x v="6"/>
    <x v="7"/>
    <n v="255.10028571428501"/>
    <n v="2.51241739795918"/>
    <n v="3.2215483127758402"/>
    <n v="3.2800294428372898"/>
    <n v="15.119204081632599"/>
    <x v="12"/>
  </r>
  <r>
    <x v="3"/>
    <x v="6"/>
    <x v="8"/>
    <n v="34.571224489795902"/>
    <n v="0.32693012244897901"/>
    <n v="0.43658465381115102"/>
    <n v="0.42681619234690299"/>
    <n v="0.66063265306122398"/>
    <x v="12"/>
  </r>
  <r>
    <x v="3"/>
    <x v="6"/>
    <x v="9"/>
    <n v="1312.28020408163"/>
    <n v="11.906030510203999"/>
    <n v="16.572204399971699"/>
    <n v="15.5436475851943"/>
    <n v="26.487255102040798"/>
    <x v="12"/>
  </r>
  <r>
    <x v="3"/>
    <x v="6"/>
    <x v="10"/>
    <n v="2145.86757142856"/>
    <n v="20.841789826530501"/>
    <n v="27.099209374930702"/>
    <n v="27.209525108358498"/>
    <n v="63.339571428571503"/>
    <x v="12"/>
  </r>
  <r>
    <x v="4"/>
    <x v="6"/>
    <x v="0"/>
    <n v="2006.53526530612"/>
    <n v="21.792457316326399"/>
    <n v="12.1379137749209"/>
    <n v="11.7011891297098"/>
    <n v="29.956163265306099"/>
    <x v="25"/>
  </r>
  <r>
    <x v="4"/>
    <x v="6"/>
    <x v="1"/>
    <n v="571.93041836734596"/>
    <n v="6.1623238979591797"/>
    <n v="3.4597159708220699"/>
    <n v="3.3087832345795301"/>
    <n v="8.3001326530612598"/>
    <x v="25"/>
  </r>
  <r>
    <x v="4"/>
    <x v="6"/>
    <x v="2"/>
    <n v="38.819489795918301"/>
    <n v="0.30843384693877501"/>
    <n v="0.23482648328007"/>
    <n v="0.16560972104466401"/>
    <n v="2.4404795918367301"/>
    <x v="25"/>
  </r>
  <r>
    <x v="4"/>
    <x v="6"/>
    <x v="3"/>
    <n v="10.2806326530612"/>
    <n v="0.115229959183673"/>
    <n v="6.2189503893646199E-2"/>
    <n v="6.1871294560561903E-2"/>
    <n v="0.159428571428571"/>
    <x v="25"/>
  </r>
  <r>
    <x v="4"/>
    <x v="6"/>
    <x v="4"/>
    <n v="1702.25287755101"/>
    <n v="18.5205164081632"/>
    <n v="10.297251689555001"/>
    <n v="9.9443611211965699"/>
    <n v="22.2326428571428"/>
    <x v="25"/>
  </r>
  <r>
    <x v="4"/>
    <x v="6"/>
    <x v="5"/>
    <n v="167.17581632653"/>
    <n v="2.1003405204081602"/>
    <n v="1.0112783358003199"/>
    <n v="1.12775174040042"/>
    <n v="3.5332551020408101"/>
    <x v="25"/>
  </r>
  <r>
    <x v="4"/>
    <x v="6"/>
    <x v="6"/>
    <n v="4405.4736530612199"/>
    <n v="53.743042122448998"/>
    <n v="26.649548733640099"/>
    <n v="28.856658574690002"/>
    <n v="81.318285714285807"/>
    <x v="25"/>
  </r>
  <r>
    <x v="4"/>
    <x v="6"/>
    <x v="7"/>
    <n v="531.48477551020403"/>
    <n v="6.3613884387755002"/>
    <n v="3.2150525781274299"/>
    <n v="3.41566846589145"/>
    <n v="15.119204081632599"/>
    <x v="25"/>
  </r>
  <r>
    <x v="4"/>
    <x v="6"/>
    <x v="8"/>
    <n v="64.230602040816294"/>
    <n v="0.76514738775510105"/>
    <n v="0.38854313839520099"/>
    <n v="0.410836380967389"/>
    <n v="0.66063265306122398"/>
    <x v="25"/>
  </r>
  <r>
    <x v="4"/>
    <x v="6"/>
    <x v="9"/>
    <n v="2426.4646530612199"/>
    <n v="25.940224326530501"/>
    <n v="14.678146577332701"/>
    <n v="13.928281079363799"/>
    <n v="26.487255102040798"/>
    <x v="25"/>
  </r>
  <r>
    <x v="4"/>
    <x v="6"/>
    <x v="10"/>
    <n v="4606.4897244897702"/>
    <n v="50.4322860714285"/>
    <n v="27.8655332142323"/>
    <n v="27.078989257595602"/>
    <n v="63.339571428571503"/>
    <x v="25"/>
  </r>
  <r>
    <x v="5"/>
    <x v="6"/>
    <x v="0"/>
    <n v="1310.4548163265299"/>
    <n v="6.0021796122448796"/>
    <n v="14.2513095543418"/>
    <n v="13.9814248700985"/>
    <n v="29.956163265306099"/>
    <x v="3"/>
  </r>
  <r>
    <x v="5"/>
    <x v="6"/>
    <x v="1"/>
    <n v="385.26594897959302"/>
    <n v="1.7888061020408099"/>
    <n v="4.1898005419573696"/>
    <n v="4.16682934176694"/>
    <n v="8.3001326530612598"/>
    <x v="3"/>
  </r>
  <r>
    <x v="5"/>
    <x v="6"/>
    <x v="2"/>
    <n v="37.359520408163199"/>
    <n v="0.19429242857142801"/>
    <n v="0.40628801810273102"/>
    <n v="0.45258308954276699"/>
    <n v="2.4404795918367301"/>
    <x v="3"/>
  </r>
  <r>
    <x v="5"/>
    <x v="6"/>
    <x v="3"/>
    <n v="7.11192857142857"/>
    <n v="3.3220816326530601E-2"/>
    <n v="7.7342838789293697E-2"/>
    <n v="7.7384279978087694E-2"/>
    <n v="0.159428571428571"/>
    <x v="3"/>
  </r>
  <r>
    <x v="5"/>
    <x v="6"/>
    <x v="4"/>
    <n v="1119.36214285714"/>
    <n v="5.1354258163265296"/>
    <n v="12.173160190281299"/>
    <n v="11.9624161330419"/>
    <n v="22.2326428571428"/>
    <x v="3"/>
  </r>
  <r>
    <x v="5"/>
    <x v="6"/>
    <x v="5"/>
    <n v="60.437173469387702"/>
    <n v="0.336789867346938"/>
    <n v="0.65725949263639705"/>
    <n v="0.78451538133169896"/>
    <n v="3.5332551020408101"/>
    <x v="3"/>
  </r>
  <r>
    <x v="5"/>
    <x v="6"/>
    <x v="6"/>
    <n v="1481.96981632653"/>
    <n v="7.2980291326530402"/>
    <n v="16.116550024871501"/>
    <n v="16.999965447520999"/>
    <n v="81.318285714285807"/>
    <x v="3"/>
  </r>
  <r>
    <x v="5"/>
    <x v="6"/>
    <x v="7"/>
    <n v="146.46846938775499"/>
    <n v="0.73751498979591701"/>
    <n v="1.5928572822120199"/>
    <n v="1.7179609885993401"/>
    <n v="15.119204081632599"/>
    <x v="3"/>
  </r>
  <r>
    <x v="5"/>
    <x v="6"/>
    <x v="8"/>
    <n v="57.814469387755103"/>
    <n v="0.19966861224489801"/>
    <n v="0.62873735873974101"/>
    <n v="0.46510632492964499"/>
    <n v="0.66063265306122398"/>
    <x v="3"/>
  </r>
  <r>
    <x v="5"/>
    <x v="6"/>
    <x v="9"/>
    <n v="1601.59301020408"/>
    <n v="7.4717575612244902"/>
    <n v="17.417462612309599"/>
    <n v="17.404646934712201"/>
    <n v="26.487255102040798"/>
    <x v="3"/>
  </r>
  <r>
    <x v="5"/>
    <x v="6"/>
    <x v="10"/>
    <n v="2987.4918163265202"/>
    <n v="13.731985448979501"/>
    <n v="32.489232085758402"/>
    <n v="31.9871672084777"/>
    <n v="63.339571428571503"/>
    <x v="3"/>
  </r>
  <r>
    <x v="4"/>
    <x v="7"/>
    <x v="0"/>
    <n v="1330.03575510204"/>
    <n v="9.0535396938775392"/>
    <n v="14.028612817817001"/>
    <n v="14.4291316870186"/>
    <n v="29.956163265306099"/>
    <x v="22"/>
  </r>
  <r>
    <x v="4"/>
    <x v="7"/>
    <x v="1"/>
    <n v="357.13687755102001"/>
    <n v="2.39169871428571"/>
    <n v="3.7669175124867098"/>
    <n v="3.8117837741893799"/>
    <n v="8.3001326530612598"/>
    <x v="22"/>
  </r>
  <r>
    <x v="4"/>
    <x v="7"/>
    <x v="2"/>
    <n v="20.509030612244899"/>
    <n v="0.16396566326530601"/>
    <n v="0.21631993623048601"/>
    <n v="0.26132123207063301"/>
    <n v="2.4404795918367301"/>
    <x v="22"/>
  </r>
  <r>
    <x v="4"/>
    <x v="7"/>
    <x v="3"/>
    <n v="5.8548571428571501"/>
    <n v="3.8781908163265301E-2"/>
    <n v="6.17543728773454E-2"/>
    <n v="6.1808892309826897E-2"/>
    <n v="0.159428571428571"/>
    <x v="22"/>
  </r>
  <r>
    <x v="4"/>
    <x v="7"/>
    <x v="4"/>
    <n v="1032.3785510204"/>
    <n v="6.9328873469387799"/>
    <n v="10.8890598753663"/>
    <n v="11.0493296415206"/>
    <n v="22.2326428571428"/>
    <x v="22"/>
  </r>
  <r>
    <x v="4"/>
    <x v="7"/>
    <x v="5"/>
    <n v="94.025061224489704"/>
    <n v="0.64030096938775405"/>
    <n v="0.99173362372405505"/>
    <n v="1.0204834041727899"/>
    <n v="3.5332551020408101"/>
    <x v="22"/>
  </r>
  <r>
    <x v="4"/>
    <x v="7"/>
    <x v="6"/>
    <n v="2141.7140714285702"/>
    <n v="13.422991724489799"/>
    <n v="22.5898268969745"/>
    <n v="21.392971343286"/>
    <n v="81.318285714285807"/>
    <x v="22"/>
  </r>
  <r>
    <x v="4"/>
    <x v="7"/>
    <x v="7"/>
    <n v="271.29578571428499"/>
    <n v="1.7600154591836701"/>
    <n v="2.86150467932283"/>
    <n v="2.8050349024176202"/>
    <n v="15.119204081632599"/>
    <x v="22"/>
  </r>
  <r>
    <x v="4"/>
    <x v="7"/>
    <x v="8"/>
    <n v="49.900357142857096"/>
    <n v="0.32225377551020401"/>
    <n v="0.52632629396810804"/>
    <n v="0.51359383409122805"/>
    <n v="0.66063265306122398"/>
    <x v="22"/>
  </r>
  <r>
    <x v="4"/>
    <x v="7"/>
    <x v="9"/>
    <n v="1429.6397448979501"/>
    <n v="9.5180497755101996"/>
    <n v="15.0791904452203"/>
    <n v="15.169447338625901"/>
    <n v="26.487255102040798"/>
    <x v="22"/>
  </r>
  <r>
    <x v="4"/>
    <x v="7"/>
    <x v="10"/>
    <n v="2748.3885408163201"/>
    <n v="18.500383408163199"/>
    <n v="28.988753546012099"/>
    <n v="29.4850939502969"/>
    <n v="63.339571428571503"/>
    <x v="22"/>
  </r>
  <r>
    <x v="5"/>
    <x v="7"/>
    <x v="0"/>
    <n v="579.39236734693895"/>
    <n v="1.85148592857143"/>
    <n v="14.993464295844401"/>
    <n v="14.451646977352301"/>
    <n v="29.956163265306099"/>
    <x v="20"/>
  </r>
  <r>
    <x v="5"/>
    <x v="7"/>
    <x v="1"/>
    <n v="157.80078571428601"/>
    <n v="0.48304581632652999"/>
    <n v="4.0835547373488099"/>
    <n v="3.77038113210196"/>
    <n v="8.3001326530612598"/>
    <x v="20"/>
  </r>
  <r>
    <x v="5"/>
    <x v="7"/>
    <x v="2"/>
    <n v="2.9667448979591802"/>
    <n v="1.16185714285714E-2"/>
    <n v="7.6773161348523494E-2"/>
    <n v="9.0687965852606203E-2"/>
    <n v="2.4404795918367301"/>
    <x v="20"/>
  </r>
  <r>
    <x v="5"/>
    <x v="7"/>
    <x v="3"/>
    <n v="2.70870408163265"/>
    <n v="8.2458775510204103E-3"/>
    <n v="7.0095603989288102E-2"/>
    <n v="6.4362634112897693E-2"/>
    <n v="0.159428571428571"/>
    <x v="20"/>
  </r>
  <r>
    <x v="5"/>
    <x v="7"/>
    <x v="4"/>
    <n v="459.58151020408098"/>
    <n v="1.4398562040816301"/>
    <n v="11.8930095607369"/>
    <n v="11.238699273071701"/>
    <n v="22.2326428571428"/>
    <x v="20"/>
  </r>
  <r>
    <x v="5"/>
    <x v="7"/>
    <x v="5"/>
    <n v="27.594102040816299"/>
    <n v="0.114765714285714"/>
    <n v="0.71407772528892299"/>
    <n v="0.89579594549796704"/>
    <n v="3.5332551020408101"/>
    <x v="20"/>
  </r>
  <r>
    <x v="5"/>
    <x v="7"/>
    <x v="6"/>
    <n v="708.34672448979495"/>
    <n v="2.8674368775510102"/>
    <n v="18.330533713013999"/>
    <n v="22.3815827302465"/>
    <n v="81.318285714285807"/>
    <x v="20"/>
  </r>
  <r>
    <x v="5"/>
    <x v="7"/>
    <x v="7"/>
    <n v="70.334387755102"/>
    <n v="0.316094897959183"/>
    <n v="1.82010704836353"/>
    <n v="2.4672571398762799"/>
    <n v="15.119204081632599"/>
    <x v="20"/>
  </r>
  <r>
    <x v="5"/>
    <x v="7"/>
    <x v="8"/>
    <n v="18.8399183673469"/>
    <n v="5.9512346938775398E-2"/>
    <n v="0.48753773659619698"/>
    <n v="0.46451955992800797"/>
    <n v="0.66063265306122398"/>
    <x v="20"/>
  </r>
  <r>
    <x v="5"/>
    <x v="7"/>
    <x v="9"/>
    <n v="650.06654081632701"/>
    <n v="1.8798355510203999"/>
    <n v="16.822364288786499"/>
    <n v="14.67292801938"/>
    <n v="26.487255102040798"/>
    <x v="20"/>
  </r>
  <r>
    <x v="5"/>
    <x v="7"/>
    <x v="10"/>
    <n v="1186.6677244897901"/>
    <n v="3.7796933877551"/>
    <n v="30.7084821286828"/>
    <n v="29.502138622579501"/>
    <n v="63.339571428571503"/>
    <x v="20"/>
  </r>
  <r>
    <x v="0"/>
    <x v="8"/>
    <x v="0"/>
    <n v="140.37167346938699"/>
    <n v="0.72851638775510097"/>
    <n v="7.4247624636349103"/>
    <n v="7.2001128094829401"/>
    <n v="29.956163265306099"/>
    <x v="2"/>
  </r>
  <r>
    <x v="0"/>
    <x v="8"/>
    <x v="1"/>
    <n v="38.831244897959301"/>
    <n v="0.20658772448979601"/>
    <n v="2.0539241458673501"/>
    <n v="2.04175904122686"/>
    <n v="8.3001326530612598"/>
    <x v="2"/>
  </r>
  <r>
    <x v="0"/>
    <x v="8"/>
    <x v="2"/>
    <n v="2.17789795918367"/>
    <n v="1.21482346938775E-2"/>
    <n v="0.115196852878586"/>
    <n v="0.120064094236129"/>
    <n v="2.4404795918367301"/>
    <x v="2"/>
  </r>
  <r>
    <x v="0"/>
    <x v="8"/>
    <x v="3"/>
    <n v="1.1533163265306099"/>
    <n v="5.93708163265305E-3"/>
    <n v="6.1003046827601097E-2"/>
    <n v="5.8677688289122301E-2"/>
    <n v="0.159428571428571"/>
    <x v="2"/>
  </r>
  <r>
    <x v="0"/>
    <x v="8"/>
    <x v="4"/>
    <n v="115.576418367347"/>
    <n v="0.60859142857142701"/>
    <n v="6.1132522792241302"/>
    <n v="6.0148639265362496"/>
    <n v="22.2326428571428"/>
    <x v="2"/>
  </r>
  <r>
    <x v="0"/>
    <x v="8"/>
    <x v="5"/>
    <n v="46.626918367346903"/>
    <n v="0.25416834693877499"/>
    <n v="2.46626534209086"/>
    <n v="2.5120104383625299"/>
    <n v="3.5332551020408101"/>
    <x v="2"/>
  </r>
  <r>
    <x v="0"/>
    <x v="8"/>
    <x v="6"/>
    <n v="921.15791836734604"/>
    <n v="5.0896026632652998"/>
    <n v="48.723353981139802"/>
    <n v="50.301838018877604"/>
    <n v="81.318285714285807"/>
    <x v="2"/>
  </r>
  <r>
    <x v="0"/>
    <x v="8"/>
    <x v="7"/>
    <n v="114.53511224489699"/>
    <n v="0.59469055102040802"/>
    <n v="6.0581738547811996"/>
    <n v="5.8774780170351999"/>
    <n v="15.119204081632599"/>
    <x v="2"/>
  </r>
  <r>
    <x v="0"/>
    <x v="8"/>
    <x v="8"/>
    <n v="2.97121428571428"/>
    <n v="1.4701183673469301E-2"/>
    <n v="0.15715820546086301"/>
    <n v="0.14529553852327401"/>
    <n v="0.66063265306122398"/>
    <x v="2"/>
  </r>
  <r>
    <x v="0"/>
    <x v="8"/>
    <x v="9"/>
    <n v="186.18232653061199"/>
    <n v="0.91872184693877501"/>
    <n v="9.8478525991084105"/>
    <n v="9.0799617547098599"/>
    <n v="26.487255102040798"/>
    <x v="2"/>
  </r>
  <r>
    <x v="0"/>
    <x v="8"/>
    <x v="10"/>
    <n v="321.00403061224398"/>
    <n v="1.6844591836734599"/>
    <n v="16.9790572289862"/>
    <n v="16.647938672719999"/>
    <n v="63.339571428571503"/>
    <x v="2"/>
  </r>
  <r>
    <x v="1"/>
    <x v="8"/>
    <x v="0"/>
    <n v="247.09679591836701"/>
    <n v="1.0503494081632601"/>
    <n v="7.0016188146442699"/>
    <n v="6.7558974265007796"/>
    <n v="29.956163265306099"/>
    <x v="26"/>
  </r>
  <r>
    <x v="1"/>
    <x v="8"/>
    <x v="1"/>
    <n v="72.409377551019901"/>
    <n v="0.31356805102040802"/>
    <n v="2.0517581311956499"/>
    <n v="2.0168846409178398"/>
    <n v="8.3001326530612598"/>
    <x v="26"/>
  </r>
  <r>
    <x v="1"/>
    <x v="8"/>
    <x v="2"/>
    <n v="4.3659693877550998"/>
    <n v="2.03849081632652E-2"/>
    <n v="0.123712059057074"/>
    <n v="0.13111670033735301"/>
    <n v="2.4404795918367301"/>
    <x v="26"/>
  </r>
  <r>
    <x v="1"/>
    <x v="8"/>
    <x v="3"/>
    <n v="1.71556122448979"/>
    <n v="7.7893163265306004E-3"/>
    <n v="4.8611337522280799E-2"/>
    <n v="5.0101253654849402E-2"/>
    <n v="0.159428571428571"/>
    <x v="26"/>
  </r>
  <r>
    <x v="1"/>
    <x v="8"/>
    <x v="4"/>
    <n v="207.82339795918301"/>
    <n v="0.88840224489795905"/>
    <n v="5.8887862461601399"/>
    <n v="5.7142455580559597"/>
    <n v="22.2326428571428"/>
    <x v="26"/>
  </r>
  <r>
    <x v="1"/>
    <x v="8"/>
    <x v="5"/>
    <n v="74.101193877550998"/>
    <n v="0.36735145918367301"/>
    <n v="2.09969664443592"/>
    <n v="2.3628220841864098"/>
    <n v="3.5332551020408101"/>
    <x v="26"/>
  </r>
  <r>
    <x v="1"/>
    <x v="8"/>
    <x v="6"/>
    <n v="1702.2097857142801"/>
    <n v="7.5656882142857"/>
    <n v="48.233017420695703"/>
    <n v="48.662866984407501"/>
    <n v="81.318285714285807"/>
    <x v="26"/>
  </r>
  <r>
    <x v="1"/>
    <x v="8"/>
    <x v="7"/>
    <n v="257.347428571428"/>
    <n v="1.1631188367346901"/>
    <n v="7.2920759295531496"/>
    <n v="7.4812357628225401"/>
    <n v="15.119204081632599"/>
    <x v="26"/>
  </r>
  <r>
    <x v="1"/>
    <x v="8"/>
    <x v="8"/>
    <n v="4.9660612244897901"/>
    <n v="1.6466102040816302E-2"/>
    <n v="0.14071597964204299"/>
    <n v="0.105910752686175"/>
    <n v="0.66063265306122398"/>
    <x v="26"/>
  </r>
  <r>
    <x v="1"/>
    <x v="8"/>
    <x v="9"/>
    <n v="375.13432653061199"/>
    <n v="1.6573171938775499"/>
    <n v="10.6296301774927"/>
    <n v="10.6599431370103"/>
    <n v="26.487255102040798"/>
    <x v="26"/>
  </r>
  <r>
    <x v="1"/>
    <x v="8"/>
    <x v="10"/>
    <n v="581.96818367346896"/>
    <n v="2.49671280612244"/>
    <n v="16.490377259601001"/>
    <n v="16.058975699420099"/>
    <n v="63.339571428571503"/>
    <x v="26"/>
  </r>
  <r>
    <x v="2"/>
    <x v="8"/>
    <x v="0"/>
    <n v="488.12184693877498"/>
    <n v="3.05946024489795"/>
    <n v="7.7102023298943001"/>
    <n v="7.7549837765765597"/>
    <n v="29.956163265306099"/>
    <x v="27"/>
  </r>
  <r>
    <x v="2"/>
    <x v="8"/>
    <x v="1"/>
    <n v="141.82388775510199"/>
    <n v="0.88051526530612201"/>
    <n v="2.2402006315878098"/>
    <n v="2.2318909385615302"/>
    <n v="8.3001326530612598"/>
    <x v="27"/>
  </r>
  <r>
    <x v="2"/>
    <x v="8"/>
    <x v="2"/>
    <n v="38.363244897959198"/>
    <n v="0.16727235714285599"/>
    <n v="0.605972426863431"/>
    <n v="0.42399453239368301"/>
    <n v="2.4404795918367301"/>
    <x v="27"/>
  </r>
  <r>
    <x v="2"/>
    <x v="8"/>
    <x v="3"/>
    <n v="3.4589183673469299"/>
    <n v="2.06918367346938E-2"/>
    <n v="5.4635867298473098E-2"/>
    <n v="5.2448747602691602E-2"/>
    <n v="0.159428571428571"/>
    <x v="27"/>
  </r>
  <r>
    <x v="2"/>
    <x v="8"/>
    <x v="4"/>
    <n v="417.70968367346899"/>
    <n v="2.5473322448979498"/>
    <n v="6.5979963742179102"/>
    <n v="6.4568644961728898"/>
    <n v="22.2326428571428"/>
    <x v="27"/>
  </r>
  <r>
    <x v="2"/>
    <x v="8"/>
    <x v="5"/>
    <n v="142.03317346938701"/>
    <n v="0.79737201020408099"/>
    <n v="2.2435064356857399"/>
    <n v="2.0211431128549"/>
    <n v="3.5332551020408101"/>
    <x v="27"/>
  </r>
  <r>
    <x v="2"/>
    <x v="8"/>
    <x v="6"/>
    <n v="2831.59173469388"/>
    <n v="18.269520806122401"/>
    <n v="44.726834758708399"/>
    <n v="46.308768905749503"/>
    <n v="81.318285714285807"/>
    <x v="27"/>
  </r>
  <r>
    <x v="2"/>
    <x v="8"/>
    <x v="7"/>
    <n v="389.19075510203999"/>
    <n v="2.5420932244897898"/>
    <n v="6.1475213321837998"/>
    <n v="6.4435848602180803"/>
    <n v="15.119204081632599"/>
    <x v="27"/>
  </r>
  <r>
    <x v="2"/>
    <x v="8"/>
    <x v="8"/>
    <n v="5.7950510204081596"/>
    <n v="4.8888581632653E-2"/>
    <n v="9.1536603328905397E-2"/>
    <n v="0.123920602679283"/>
    <n v="0.66063265306122398"/>
    <x v="27"/>
  </r>
  <r>
    <x v="2"/>
    <x v="8"/>
    <x v="9"/>
    <n v="701.69843877551"/>
    <n v="3.90726865306122"/>
    <n v="11.083783632017401"/>
    <n v="9.9039708281048693"/>
    <n v="26.487255102040798"/>
    <x v="27"/>
  </r>
  <r>
    <x v="2"/>
    <x v="8"/>
    <x v="10"/>
    <n v="1171.06978571428"/>
    <n v="7.21112114285713"/>
    <n v="18.4978096082137"/>
    <n v="18.278429199085899"/>
    <n v="63.339571428571503"/>
    <x v="27"/>
  </r>
  <r>
    <x v="6"/>
    <x v="8"/>
    <x v="0"/>
    <n v="119.19914285714199"/>
    <n v="0.61601457142856897"/>
    <n v="9.0985709939418307"/>
    <n v="10.1776997697737"/>
    <n v="29.956163265306099"/>
    <x v="28"/>
  </r>
  <r>
    <x v="6"/>
    <x v="8"/>
    <x v="1"/>
    <n v="34.985285714285801"/>
    <n v="0.17738106122448899"/>
    <n v="2.6704563320246399"/>
    <n v="2.93066312019219"/>
    <n v="8.3001326530612598"/>
    <x v="28"/>
  </r>
  <r>
    <x v="6"/>
    <x v="8"/>
    <x v="2"/>
    <n v="13.2587346938775"/>
    <n v="6.1601071428571297E-2"/>
    <n v="1.01205038904233"/>
    <n v="1.01776360426416"/>
    <n v="2.4404795918367301"/>
    <x v="28"/>
  </r>
  <r>
    <x v="6"/>
    <x v="8"/>
    <x v="3"/>
    <n v="0.62752040816326504"/>
    <n v="3.13972448979591E-3"/>
    <n v="4.7899161411450397E-2"/>
    <n v="5.1874054119926398E-2"/>
    <n v="0.159428571428571"/>
    <x v="28"/>
  </r>
  <r>
    <x v="6"/>
    <x v="8"/>
    <x v="4"/>
    <n v="97.018581632652996"/>
    <n v="0.50196001020408099"/>
    <n v="7.4055100695997904"/>
    <n v="8.2933075242719294"/>
    <n v="22.2326428571428"/>
    <x v="28"/>
  </r>
  <r>
    <x v="6"/>
    <x v="8"/>
    <x v="5"/>
    <n v="20.723499999999898"/>
    <n v="8.3743857142856995E-2"/>
    <n v="1.5818422135713699"/>
    <n v="1.38360336767074"/>
    <n v="3.5332551020408101"/>
    <x v="28"/>
  </r>
  <r>
    <x v="6"/>
    <x v="8"/>
    <x v="6"/>
    <n v="508.08968367346898"/>
    <n v="2.10655737755101"/>
    <n v="38.782913596391502"/>
    <n v="34.804223034523197"/>
    <n v="81.318285714285807"/>
    <x v="28"/>
  </r>
  <r>
    <x v="6"/>
    <x v="8"/>
    <x v="7"/>
    <n v="88.544908163265305"/>
    <n v="0.37124469387754999"/>
    <n v="6.7587074350111598"/>
    <n v="6.1336487976979601"/>
    <n v="15.119204081632599"/>
    <x v="28"/>
  </r>
  <r>
    <x v="6"/>
    <x v="8"/>
    <x v="8"/>
    <n v="1.57588775510204"/>
    <n v="5.1681020408163103E-3"/>
    <n v="0.120288839958049"/>
    <n v="8.5386601860736294E-2"/>
    <n v="0.66063265306122398"/>
    <x v="28"/>
  </r>
  <r>
    <x v="6"/>
    <x v="8"/>
    <x v="9"/>
    <n v="161.22696938775499"/>
    <n v="0.74987447959183495"/>
    <n v="12.306590399485099"/>
    <n v="12.3893129680391"/>
    <n v="26.487255102040798"/>
    <x v="28"/>
  </r>
  <r>
    <x v="6"/>
    <x v="8"/>
    <x v="10"/>
    <n v="264.83620408163199"/>
    <n v="1.37590635714285"/>
    <n v="20.215170569562599"/>
    <n v="22.732517157586202"/>
    <n v="63.339571428571503"/>
    <x v="28"/>
  </r>
  <r>
    <x v="3"/>
    <x v="8"/>
    <x v="0"/>
    <n v="144.60483673469301"/>
    <n v="0.755087112244897"/>
    <n v="6.5086221639133104"/>
    <n v="7.9274845071767697"/>
    <n v="29.956163265306099"/>
    <x v="20"/>
  </r>
  <r>
    <x v="3"/>
    <x v="8"/>
    <x v="1"/>
    <n v="41.8101122448982"/>
    <n v="0.211062693877551"/>
    <n v="1.8818611422528999"/>
    <n v="2.21589828328921"/>
    <n v="8.3001326530612598"/>
    <x v="20"/>
  </r>
  <r>
    <x v="3"/>
    <x v="8"/>
    <x v="2"/>
    <n v="5.5882857142857096"/>
    <n v="2.21312346938775E-2"/>
    <n v="0.25152713477358801"/>
    <n v="0.23235070141616301"/>
    <n v="2.4404795918367301"/>
    <x v="20"/>
  </r>
  <r>
    <x v="3"/>
    <x v="8"/>
    <x v="3"/>
    <n v="1.0879387755101999"/>
    <n v="5.0702959183673403E-3"/>
    <n v="4.8967811776986898E-2"/>
    <n v="5.3231861182425302E-2"/>
    <n v="0.159428571428571"/>
    <x v="20"/>
  </r>
  <r>
    <x v="3"/>
    <x v="8"/>
    <x v="4"/>
    <n v="122.239571428571"/>
    <n v="0.61473111224489896"/>
    <n v="5.5019679968725397"/>
    <n v="6.4539194079376996"/>
    <n v="22.2326428571428"/>
    <x v="20"/>
  </r>
  <r>
    <x v="3"/>
    <x v="8"/>
    <x v="5"/>
    <n v="49.673561224489703"/>
    <n v="0.22086140816326499"/>
    <n v="2.2357927220608"/>
    <n v="2.3187727125180602"/>
    <n v="3.5332551020408101"/>
    <x v="20"/>
  </r>
  <r>
    <x v="3"/>
    <x v="8"/>
    <x v="6"/>
    <n v="1113.37534693877"/>
    <n v="4.2662331632652899"/>
    <n v="50.112704550371198"/>
    <n v="44.790192757018502"/>
    <n v="81.318285714285807"/>
    <x v="20"/>
  </r>
  <r>
    <x v="3"/>
    <x v="8"/>
    <x v="7"/>
    <n v="190.25489795918301"/>
    <n v="0.64703179591836602"/>
    <n v="8.5633183067182497"/>
    <n v="6.7930367961703704"/>
    <n v="15.119204081632599"/>
    <x v="20"/>
  </r>
  <r>
    <x v="3"/>
    <x v="8"/>
    <x v="8"/>
    <n v="3.1432142857142802"/>
    <n v="1.1587377551020401E-2"/>
    <n v="0.14147517211656699"/>
    <n v="0.121653190108652"/>
    <n v="0.66063265306122398"/>
    <x v="20"/>
  </r>
  <r>
    <x v="3"/>
    <x v="8"/>
    <x v="9"/>
    <n v="207.9675"/>
    <n v="1.0858374693877499"/>
    <n v="9.3605574366579098"/>
    <n v="11.3999558147559"/>
    <n v="26.487255102040798"/>
    <x v="20"/>
  </r>
  <r>
    <x v="3"/>
    <x v="8"/>
    <x v="10"/>
    <n v="341.99741836734597"/>
    <n v="1.6852933367346901"/>
    <n v="15.3932055624858"/>
    <n v="17.6935039684261"/>
    <n v="63.339571428571503"/>
    <x v="20"/>
  </r>
  <r>
    <x v="4"/>
    <x v="8"/>
    <x v="0"/>
    <n v="500.387846938775"/>
    <n v="3.6174159795918301"/>
    <n v="7.1849274403559198"/>
    <n v="6.5275443510682596"/>
    <n v="29.956163265306099"/>
    <x v="19"/>
  </r>
  <r>
    <x v="4"/>
    <x v="8"/>
    <x v="1"/>
    <n v="148.06056122448899"/>
    <n v="1.09090610204081"/>
    <n v="2.1259596844415198"/>
    <n v="1.9685150958850699"/>
    <n v="8.3001326530612598"/>
    <x v="19"/>
  </r>
  <r>
    <x v="4"/>
    <x v="8"/>
    <x v="2"/>
    <n v="24.4316734693877"/>
    <n v="0.18813459183673401"/>
    <n v="0.35080748303125198"/>
    <n v="0.33948456553314998"/>
    <n v="2.4404795918367301"/>
    <x v="19"/>
  </r>
  <r>
    <x v="4"/>
    <x v="8"/>
    <x v="3"/>
    <n v="3.8294285714285601"/>
    <n v="3.0590765306122401E-2"/>
    <n v="5.4985680791537199E-2"/>
    <n v="5.52003359291195E-2"/>
    <n v="0.159428571428571"/>
    <x v="19"/>
  </r>
  <r>
    <x v="4"/>
    <x v="8"/>
    <x v="4"/>
    <n v="436.740102040816"/>
    <n v="3.2273320306122399"/>
    <n v="6.2710274892844096"/>
    <n v="5.8236467921562101"/>
    <n v="22.2326428571428"/>
    <x v="19"/>
  </r>
  <r>
    <x v="4"/>
    <x v="8"/>
    <x v="5"/>
    <n v="174.00582653061201"/>
    <n v="1.4323323469387701"/>
    <n v="2.4985004041766299"/>
    <n v="2.58461094130719"/>
    <n v="3.5332551020408101"/>
    <x v="19"/>
  </r>
  <r>
    <x v="4"/>
    <x v="8"/>
    <x v="6"/>
    <n v="3221.8751020408099"/>
    <n v="26.594324632652999"/>
    <n v="46.261992515747302"/>
    <n v="47.988850191881198"/>
    <n v="81.318285714285807"/>
    <x v="19"/>
  </r>
  <r>
    <x v="4"/>
    <x v="8"/>
    <x v="7"/>
    <n v="447.01605102040799"/>
    <n v="4.1957006326530601"/>
    <n v="6.4185769316836403"/>
    <n v="7.5710457735464001"/>
    <n v="15.119204081632599"/>
    <x v="19"/>
  </r>
  <r>
    <x v="4"/>
    <x v="8"/>
    <x v="8"/>
    <n v="6.2260612244897899"/>
    <n v="4.99628979591836E-2"/>
    <n v="8.9398250598692205E-2"/>
    <n v="9.0156905972773496E-2"/>
    <n v="0.66063265306122398"/>
    <x v="19"/>
  </r>
  <r>
    <x v="4"/>
    <x v="8"/>
    <x v="9"/>
    <n v="772.40305102040804"/>
    <n v="6.0225412244897898"/>
    <n v="11.0907167515005"/>
    <n v="10.8675378145008"/>
    <n v="26.487255102040798"/>
    <x v="19"/>
  </r>
  <r>
    <x v="4"/>
    <x v="8"/>
    <x v="10"/>
    <n v="1229.43487755101"/>
    <n v="8.96847463265307"/>
    <n v="17.653107368388401"/>
    <n v="16.183407232219601"/>
    <n v="63.339571428571503"/>
    <x v="19"/>
  </r>
  <r>
    <x v="5"/>
    <x v="8"/>
    <x v="0"/>
    <n v="162.67994897959099"/>
    <n v="0.42817181632653001"/>
    <n v="7.5788409679318498"/>
    <n v="7.6167767833764399"/>
    <n v="29.956163265306099"/>
    <x v="20"/>
  </r>
  <r>
    <x v="5"/>
    <x v="8"/>
    <x v="1"/>
    <n v="52.773642857143102"/>
    <n v="0.137192714285714"/>
    <n v="2.4585884678565502"/>
    <n v="2.4405302758715801"/>
    <n v="8.3001326530612598"/>
    <x v="20"/>
  </r>
  <r>
    <x v="5"/>
    <x v="8"/>
    <x v="2"/>
    <n v="1.7429387755101999"/>
    <n v="4.2421734693877397E-3"/>
    <n v="8.1199040688725702E-2"/>
    <n v="7.5464304656723796E-2"/>
    <n v="2.4404795918367301"/>
    <x v="20"/>
  </r>
  <r>
    <x v="5"/>
    <x v="8"/>
    <x v="3"/>
    <n v="1.25432653061224"/>
    <n v="3.2881326530612202E-3"/>
    <n v="5.8435851234256701E-2"/>
    <n v="5.8492809422559001E-2"/>
    <n v="0.159428571428571"/>
    <x v="20"/>
  </r>
  <r>
    <x v="5"/>
    <x v="8"/>
    <x v="4"/>
    <n v="145.526704081632"/>
    <n v="0.38185543877550898"/>
    <n v="6.7797153474662997"/>
    <n v="6.7928516772184198"/>
    <n v="22.2326428571428"/>
    <x v="20"/>
  </r>
  <r>
    <x v="5"/>
    <x v="8"/>
    <x v="5"/>
    <n v="60.254275510204003"/>
    <n v="0.159329999999999"/>
    <n v="2.8070919286252898"/>
    <n v="2.8343319168160099"/>
    <n v="3.5332551020408101"/>
    <x v="20"/>
  </r>
  <r>
    <x v="5"/>
    <x v="8"/>
    <x v="6"/>
    <n v="949.38841836734696"/>
    <n v="2.4267169489795899"/>
    <n v="44.229567840011498"/>
    <n v="43.169028441418497"/>
    <n v="81.318285714285807"/>
    <x v="20"/>
  </r>
  <r>
    <x v="5"/>
    <x v="8"/>
    <x v="7"/>
    <n v="129.57360204081601"/>
    <n v="0.329017561224489"/>
    <n v="6.0365013000626799"/>
    <n v="5.8529151758710602"/>
    <n v="15.119204081632599"/>
    <x v="20"/>
  </r>
  <r>
    <x v="5"/>
    <x v="8"/>
    <x v="8"/>
    <n v="2.9830714285714199"/>
    <n v="8.4690918367346796E-3"/>
    <n v="0.13897363562586501"/>
    <n v="0.150657235293435"/>
    <n v="0.66063265306122398"/>
    <x v="20"/>
  </r>
  <r>
    <x v="5"/>
    <x v="8"/>
    <x v="9"/>
    <n v="231.442826530612"/>
    <n v="0.66051407142856999"/>
    <n v="10.782326810688801"/>
    <n v="11.749928539233601"/>
    <n v="26.487255102040798"/>
    <x v="20"/>
  </r>
  <r>
    <x v="5"/>
    <x v="8"/>
    <x v="10"/>
    <n v="408.88192857142798"/>
    <n v="1.0826325918367301"/>
    <n v="19.048758809808"/>
    <n v="19.259022840821501"/>
    <n v="63.339571428571503"/>
    <x v="20"/>
  </r>
  <r>
    <x v="0"/>
    <x v="9"/>
    <x v="0"/>
    <n v="4.4180510204081598"/>
    <n v="4.4180510204081598E-2"/>
    <n v="2.5236720483600399"/>
    <n v="2.5236720483600399"/>
    <n v="29.956163265306099"/>
    <x v="0"/>
  </r>
  <r>
    <x v="0"/>
    <x v="9"/>
    <x v="1"/>
    <n v="1.3721122448979499"/>
    <n v="1.37211224489795E-2"/>
    <n v="0.78377576530151305"/>
    <n v="0.78377576530151305"/>
    <n v="8.3001326530612598"/>
    <x v="0"/>
  </r>
  <r>
    <x v="0"/>
    <x v="9"/>
    <x v="2"/>
    <n v="0.129795918367346"/>
    <n v="1.2979591836734599E-3"/>
    <n v="7.4141817208945193E-2"/>
    <n v="7.4141817208945193E-2"/>
    <n v="2.4404795918367301"/>
    <x v="0"/>
  </r>
  <r>
    <x v="0"/>
    <x v="9"/>
    <x v="3"/>
    <n v="4.3408163265306103E-2"/>
    <n v="4.3408163265306102E-4"/>
    <n v="2.4795541698651901E-2"/>
    <n v="2.4795541698651901E-2"/>
    <n v="0.159428571428571"/>
    <x v="0"/>
  </r>
  <r>
    <x v="0"/>
    <x v="9"/>
    <x v="4"/>
    <n v="3.6161734693877499"/>
    <n v="3.6161734693877498E-2"/>
    <n v="2.0656248342446499"/>
    <n v="2.0656248342446499"/>
    <n v="22.2326428571428"/>
    <x v="0"/>
  </r>
  <r>
    <x v="0"/>
    <x v="9"/>
    <x v="5"/>
    <n v="3.0602551020408102"/>
    <n v="3.0602551020408101E-2"/>
    <n v="1.74807403223653"/>
    <n v="1.74807403223653"/>
    <n v="3.5332551020408101"/>
    <x v="0"/>
  </r>
  <r>
    <x v="0"/>
    <x v="9"/>
    <x v="6"/>
    <n v="122.168408163265"/>
    <n v="1.22168408163265"/>
    <n v="69.784843011113693"/>
    <n v="69.784843011113693"/>
    <n v="81.318285714285807"/>
    <x v="0"/>
  </r>
  <r>
    <x v="0"/>
    <x v="9"/>
    <x v="7"/>
    <n v="19.172397959183598"/>
    <n v="0.19172397959183601"/>
    <n v="10.9516265444026"/>
    <n v="10.9516265444026"/>
    <n v="15.119204081632599"/>
    <x v="0"/>
  </r>
  <r>
    <x v="0"/>
    <x v="9"/>
    <x v="8"/>
    <n v="0.16245918367346901"/>
    <n v="1.6245918367346901E-3"/>
    <n v="9.2799675454686897E-2"/>
    <n v="9.2799675454686897E-2"/>
    <n v="0.66063265306122398"/>
    <x v="0"/>
  </r>
  <r>
    <x v="0"/>
    <x v="9"/>
    <x v="9"/>
    <n v="8.0272448979591804"/>
    <n v="8.0272448979591807E-2"/>
    <n v="4.58531001130196"/>
    <n v="4.58531001130196"/>
    <n v="26.487255102040798"/>
    <x v="0"/>
  </r>
  <r>
    <x v="0"/>
    <x v="9"/>
    <x v="10"/>
    <n v="12.894081632653"/>
    <n v="0.12894081632653001"/>
    <n v="7.3653367186766801"/>
    <n v="7.3653367186766801"/>
    <n v="63.339571428571503"/>
    <x v="0"/>
  </r>
  <r>
    <x v="1"/>
    <x v="9"/>
    <x v="0"/>
    <n v="76.547857142856998"/>
    <n v="0.242456234693877"/>
    <n v="4.2961972307018303"/>
    <n v="3.8316799618381201"/>
    <n v="29.956163265306099"/>
    <x v="6"/>
  </r>
  <r>
    <x v="1"/>
    <x v="9"/>
    <x v="1"/>
    <n v="23.8180714285714"/>
    <n v="7.8031020408163093E-2"/>
    <n v="1.3367733119049801"/>
    <n v="1.23317058716697"/>
    <n v="8.3001326530612598"/>
    <x v="6"/>
  </r>
  <r>
    <x v="1"/>
    <x v="9"/>
    <x v="2"/>
    <n v="4.9697346938775402"/>
    <n v="2.8282602040816299E-2"/>
    <n v="0.27892303228441001"/>
    <n v="0.44696676761174797"/>
    <n v="2.4404795918367301"/>
    <x v="6"/>
  </r>
  <r>
    <x v="1"/>
    <x v="9"/>
    <x v="3"/>
    <n v="0.76688775510203999"/>
    <n v="2.5283775510203999E-3"/>
    <n v="4.3041061797194503E-2"/>
    <n v="3.9957452982960502E-2"/>
    <n v="0.159428571428571"/>
    <x v="6"/>
  </r>
  <r>
    <x v="1"/>
    <x v="9"/>
    <x v="4"/>
    <n v="64.8146428571429"/>
    <n v="0.20449338775510201"/>
    <n v="3.63767843470937"/>
    <n v="3.23173053140466"/>
    <n v="22.2326428571428"/>
    <x v="6"/>
  </r>
  <r>
    <x v="1"/>
    <x v="9"/>
    <x v="5"/>
    <n v="30.593112244897899"/>
    <n v="9.7343918367346904E-2"/>
    <n v="1.71701794159688"/>
    <n v="1.53838379073197"/>
    <n v="3.5332551020408101"/>
    <x v="6"/>
  </r>
  <r>
    <x v="1"/>
    <x v="9"/>
    <x v="6"/>
    <n v="1109.66170408163"/>
    <n v="4.0463996530612203"/>
    <n v="62.279020184645802"/>
    <n v="63.947658379662798"/>
    <n v="81.318285714285807"/>
    <x v="6"/>
  </r>
  <r>
    <x v="1"/>
    <x v="9"/>
    <x v="7"/>
    <n v="156.63067346938701"/>
    <n v="0.56280902040816305"/>
    <n v="8.7907916788097609"/>
    <n v="8.8944054111971091"/>
    <n v="15.119204081632599"/>
    <x v="6"/>
  </r>
  <r>
    <x v="1"/>
    <x v="9"/>
    <x v="8"/>
    <n v="0.69946938775510203"/>
    <n v="2.6296938775510099E-3"/>
    <n v="3.9257251068779003E-2"/>
    <n v="4.1558615100587802E-2"/>
    <n v="0.66063265306122398"/>
    <x v="6"/>
  </r>
  <r>
    <x v="1"/>
    <x v="9"/>
    <x v="9"/>
    <n v="109.395040816326"/>
    <n v="0.41097975510203999"/>
    <n v="6.1397234220484096"/>
    <n v="6.4949573036712396"/>
    <n v="26.487255102040798"/>
    <x v="6"/>
  </r>
  <r>
    <x v="1"/>
    <x v="9"/>
    <x v="10"/>
    <n v="203.86125510203999"/>
    <n v="0.65172080612244798"/>
    <n v="11.4415764504324"/>
    <n v="10.2995311986317"/>
    <n v="63.339571428571503"/>
    <x v="6"/>
  </r>
  <r>
    <x v="2"/>
    <x v="9"/>
    <x v="0"/>
    <n v="55.0549183673469"/>
    <n v="0.22288551020408101"/>
    <n v="3.1802846638362299"/>
    <n v="3.1174684682792999"/>
    <n v="29.956163265306099"/>
    <x v="11"/>
  </r>
  <r>
    <x v="2"/>
    <x v="9"/>
    <x v="1"/>
    <n v="18.843755102040799"/>
    <n v="7.6384418367346801E-2"/>
    <n v="1.08852228170135"/>
    <n v="1.0683781799454799"/>
    <n v="8.3001326530612598"/>
    <x v="11"/>
  </r>
  <r>
    <x v="2"/>
    <x v="9"/>
    <x v="2"/>
    <n v="1.7495714285714199"/>
    <n v="5.7569285714285604E-3"/>
    <n v="0.1010651790535"/>
    <n v="8.0521355018241605E-2"/>
    <n v="2.4404795918367301"/>
    <x v="11"/>
  </r>
  <r>
    <x v="2"/>
    <x v="9"/>
    <x v="3"/>
    <n v="0.56291836734693801"/>
    <n v="2.0250510204081599E-3"/>
    <n v="3.2517360914424497E-2"/>
    <n v="2.8324105488054498E-2"/>
    <n v="0.159428571428571"/>
    <x v="11"/>
  </r>
  <r>
    <x v="2"/>
    <x v="9"/>
    <x v="4"/>
    <n v="48.925010204081602"/>
    <n v="0.195814887755101"/>
    <n v="2.8261863652558898"/>
    <n v="2.73883545698971"/>
    <n v="22.2326428571428"/>
    <x v="11"/>
  </r>
  <r>
    <x v="2"/>
    <x v="9"/>
    <x v="5"/>
    <n v="30.1251224489795"/>
    <n v="0.106198622448979"/>
    <n v="1.7401981105742801"/>
    <n v="1.48538528393457"/>
    <n v="3.5332551020408101"/>
    <x v="11"/>
  </r>
  <r>
    <x v="2"/>
    <x v="9"/>
    <x v="6"/>
    <n v="1099.7646938775499"/>
    <n v="4.5488988367346801"/>
    <n v="63.528652725089302"/>
    <n v="63.624812020880803"/>
    <n v="81.318285714285807"/>
    <x v="11"/>
  </r>
  <r>
    <x v="2"/>
    <x v="9"/>
    <x v="7"/>
    <n v="210.233520408163"/>
    <n v="0.90436474489795904"/>
    <n v="12.1442817573031"/>
    <n v="12.649223242288601"/>
    <n v="15.119204081632599"/>
    <x v="11"/>
  </r>
  <r>
    <x v="2"/>
    <x v="9"/>
    <x v="8"/>
    <n v="1.62728571428571"/>
    <n v="6.4996428571428497E-3"/>
    <n v="9.40012619089102E-2"/>
    <n v="9.0909595889237804E-2"/>
    <n v="0.66063265306122398"/>
    <x v="11"/>
  </r>
  <r>
    <x v="2"/>
    <x v="9"/>
    <x v="9"/>
    <n v="113.486489795918"/>
    <n v="0.47698627551020301"/>
    <n v="6.55562397972108"/>
    <n v="6.6715403452808797"/>
    <n v="26.487255102040798"/>
    <x v="11"/>
  </r>
  <r>
    <x v="2"/>
    <x v="9"/>
    <x v="10"/>
    <n v="150.758489795918"/>
    <n v="0.60375251020408005"/>
    <n v="8.7086663146418406"/>
    <n v="8.4446019460049797"/>
    <n v="63.339571428571503"/>
    <x v="11"/>
  </r>
  <r>
    <x v="3"/>
    <x v="9"/>
    <x v="0"/>
    <n v="47.993693877551003"/>
    <n v="0.15192381632652999"/>
    <n v="6.0797663904744796"/>
    <n v="6.0798388145856803"/>
    <n v="29.956163265306099"/>
    <x v="29"/>
  </r>
  <r>
    <x v="3"/>
    <x v="9"/>
    <x v="1"/>
    <n v="14.8726632653061"/>
    <n v="4.71538469387753E-2"/>
    <n v="1.8840458183517199"/>
    <n v="1.8870496792893801"/>
    <n v="8.3001326530612598"/>
    <x v="29"/>
  </r>
  <r>
    <x v="3"/>
    <x v="9"/>
    <x v="2"/>
    <n v="5.1543265306122397"/>
    <n v="1.6556938775510201E-2"/>
    <n v="0.65294205706064901"/>
    <n v="0.662592090246792"/>
    <n v="2.4404795918367301"/>
    <x v="29"/>
  </r>
  <r>
    <x v="3"/>
    <x v="9"/>
    <x v="3"/>
    <n v="0.320510204081632"/>
    <n v="1.0232244897959101E-3"/>
    <n v="4.0601733460051401E-2"/>
    <n v="4.09484182238085E-2"/>
    <n v="0.159428571428571"/>
    <x v="29"/>
  </r>
  <r>
    <x v="3"/>
    <x v="9"/>
    <x v="4"/>
    <n v="40.4395612244898"/>
    <n v="0.12889221428571401"/>
    <n v="5.1228206315077998"/>
    <n v="5.15813719178756"/>
    <n v="22.2326428571428"/>
    <x v="29"/>
  </r>
  <r>
    <x v="3"/>
    <x v="9"/>
    <x v="5"/>
    <n v="23.851489795918301"/>
    <n v="8.9535867346938802E-2"/>
    <n v="3.0214695787730999"/>
    <n v="3.5831356449307998"/>
    <n v="3.5332551020408101"/>
    <x v="29"/>
  </r>
  <r>
    <x v="3"/>
    <x v="9"/>
    <x v="6"/>
    <n v="400.92737755102002"/>
    <n v="1.25214345918367"/>
    <n v="50.788855745815503"/>
    <n v="50.109525870599299"/>
    <n v="81.318285714285807"/>
    <x v="29"/>
  </r>
  <r>
    <x v="3"/>
    <x v="9"/>
    <x v="7"/>
    <n v="71.082091836734605"/>
    <n v="0.22770261224489799"/>
    <n v="9.0045686838816792"/>
    <n v="9.1124302534212003"/>
    <n v="15.119204081632599"/>
    <x v="29"/>
  </r>
  <r>
    <x v="3"/>
    <x v="9"/>
    <x v="8"/>
    <n v="2.1398265306122402"/>
    <n v="5.3695408163265297E-3"/>
    <n v="0.27106989212903998"/>
    <n v="0.214883640109711"/>
    <n v="0.66063265306122398"/>
    <x v="29"/>
  </r>
  <r>
    <x v="3"/>
    <x v="9"/>
    <x v="9"/>
    <n v="65.1184387755101"/>
    <n v="0.20406085714285699"/>
    <n v="8.2491024024450201"/>
    <n v="8.1663109168362098"/>
    <n v="26.487255102040798"/>
    <x v="29"/>
  </r>
  <r>
    <x v="3"/>
    <x v="9"/>
    <x v="10"/>
    <n v="117.50031632653"/>
    <n v="0.37445084693877501"/>
    <n v="14.8847570661008"/>
    <n v="14.985147479969401"/>
    <n v="63.339571428571503"/>
    <x v="29"/>
  </r>
  <r>
    <x v="4"/>
    <x v="9"/>
    <x v="0"/>
    <n v="156.97417346938701"/>
    <n v="0.94557567346938698"/>
    <n v="4.0313758155690698"/>
    <n v="3.9964215915520702"/>
    <n v="29.956163265306099"/>
    <x v="15"/>
  </r>
  <r>
    <x v="4"/>
    <x v="9"/>
    <x v="1"/>
    <n v="52.278775510204198"/>
    <n v="0.31721629591836797"/>
    <n v="1.34261188704714"/>
    <n v="1.3406965616500399"/>
    <n v="8.3001326530612598"/>
    <x v="15"/>
  </r>
  <r>
    <x v="4"/>
    <x v="9"/>
    <x v="2"/>
    <n v="12.4005510204081"/>
    <n v="8.5881510204081496E-2"/>
    <n v="0.31846819370673601"/>
    <n v="0.36297329904374098"/>
    <n v="2.4404795918367301"/>
    <x v="15"/>
  </r>
  <r>
    <x v="4"/>
    <x v="9"/>
    <x v="3"/>
    <n v="1.55825510204081"/>
    <n v="9.3072142857142694E-3"/>
    <n v="4.0018761010259501E-2"/>
    <n v="3.93364097366816E-2"/>
    <n v="0.159428571428571"/>
    <x v="15"/>
  </r>
  <r>
    <x v="4"/>
    <x v="9"/>
    <x v="4"/>
    <n v="127.939826530612"/>
    <n v="0.77655423469387697"/>
    <n v="3.2857221740632099"/>
    <n v="3.2820621316906999"/>
    <n v="22.2326428571428"/>
    <x v="15"/>
  </r>
  <r>
    <x v="4"/>
    <x v="9"/>
    <x v="5"/>
    <n v="81.182183673469297"/>
    <n v="0.489145448979591"/>
    <n v="2.0849027880381401"/>
    <n v="2.0673453099095198"/>
    <n v="3.5332551020408101"/>
    <x v="15"/>
  </r>
  <r>
    <x v="4"/>
    <x v="9"/>
    <x v="6"/>
    <n v="2407.3550102040799"/>
    <n v="14.711992428571399"/>
    <n v="61.8251560312778"/>
    <n v="62.179395944661998"/>
    <n v="81.318285714285807"/>
    <x v="15"/>
  </r>
  <r>
    <x v="4"/>
    <x v="9"/>
    <x v="7"/>
    <n v="424.56574489795901"/>
    <n v="2.5434534591836702"/>
    <n v="10.903603046742401"/>
    <n v="10.749760814059799"/>
    <n v="15.119204081632599"/>
    <x v="15"/>
  </r>
  <r>
    <x v="4"/>
    <x v="9"/>
    <x v="8"/>
    <n v="2.5438979591836701"/>
    <n v="1.4012826530612201E-2"/>
    <n v="6.5331821682937705E-2"/>
    <n v="5.9224411199306798E-2"/>
    <n v="0.66063265306122398"/>
    <x v="15"/>
  </r>
  <r>
    <x v="4"/>
    <x v="9"/>
    <x v="9"/>
    <n v="219.497306122449"/>
    <n v="1.3247589387755101"/>
    <n v="5.6370810046479596"/>
    <n v="5.5990180110058203"/>
    <n v="26.487255102040798"/>
    <x v="15"/>
  </r>
  <r>
    <x v="4"/>
    <x v="9"/>
    <x v="10"/>
    <n v="407.51573469387699"/>
    <n v="2.4426605918367299"/>
    <n v="10.465728476214201"/>
    <n v="10.3237655154902"/>
    <n v="63.339571428571503"/>
    <x v="15"/>
  </r>
  <r>
    <x v="5"/>
    <x v="9"/>
    <x v="0"/>
    <n v="79.022765306122494"/>
    <n v="0.24382121428571399"/>
    <n v="7.0876497013126096"/>
    <n v="7.5918378950979699"/>
    <n v="29.956163265306099"/>
    <x v="28"/>
  </r>
  <r>
    <x v="5"/>
    <x v="9"/>
    <x v="1"/>
    <n v="23.8065918367347"/>
    <n v="7.5446448979591602E-2"/>
    <n v="2.1352427097084998"/>
    <n v="2.3491688862752098"/>
    <n v="8.3001326530612598"/>
    <x v="28"/>
  </r>
  <r>
    <x v="5"/>
    <x v="9"/>
    <x v="2"/>
    <n v="1.0982448979591799"/>
    <n v="3.01236734693876E-3"/>
    <n v="9.8502945231472794E-2"/>
    <n v="9.3795794781198594E-2"/>
    <n v="2.4404795918367301"/>
    <x v="28"/>
  </r>
  <r>
    <x v="5"/>
    <x v="9"/>
    <x v="3"/>
    <n v="0.55049999999999899"/>
    <n v="1.5659387755101999E-3"/>
    <n v="4.9375026873050898E-2"/>
    <n v="4.8758486303782697E-2"/>
    <n v="0.159428571428571"/>
    <x v="28"/>
  </r>
  <r>
    <x v="5"/>
    <x v="9"/>
    <x v="4"/>
    <n v="65.969602040816198"/>
    <n v="0.201405857142857"/>
    <n v="5.9168953198361098"/>
    <n v="6.27115496504776"/>
    <n v="22.2326428571428"/>
    <x v="28"/>
  </r>
  <r>
    <x v="5"/>
    <x v="9"/>
    <x v="5"/>
    <n v="23.655459183673401"/>
    <n v="8.7547132653061105E-2"/>
    <n v="2.12168743485601"/>
    <n v="2.72594671972979"/>
    <n v="3.5332551020408101"/>
    <x v="28"/>
  </r>
  <r>
    <x v="5"/>
    <x v="9"/>
    <x v="6"/>
    <n v="547.05280612244906"/>
    <n v="1.51060462244897"/>
    <n v="49.065843784330298"/>
    <n v="47.035552057334797"/>
    <n v="81.318285714285807"/>
    <x v="28"/>
  </r>
  <r>
    <x v="5"/>
    <x v="9"/>
    <x v="7"/>
    <n v="85.589173469387703"/>
    <n v="0.22398838775510099"/>
    <n v="7.6765989829123296"/>
    <n v="6.9743050669431099"/>
    <n v="15.119204081632599"/>
    <x v="28"/>
  </r>
  <r>
    <x v="5"/>
    <x v="9"/>
    <x v="8"/>
    <n v="0.77657142857142802"/>
    <n v="2.3291326530612199E-3"/>
    <n v="6.9651653323447499E-2"/>
    <n v="7.2521981280512002E-2"/>
    <n v="0.66063265306122398"/>
    <x v="28"/>
  </r>
  <r>
    <x v="5"/>
    <x v="9"/>
    <x v="9"/>
    <n v="98.492704081632596"/>
    <n v="0.27435114285714202"/>
    <n v="8.8339326263943097"/>
    <n v="8.5424453692761695"/>
    <n v="26.487255102040798"/>
    <x v="28"/>
  </r>
  <r>
    <x v="5"/>
    <x v="9"/>
    <x v="10"/>
    <n v="188.921683673469"/>
    <n v="0.58755078571428399"/>
    <n v="16.944619815221699"/>
    <n v="18.294512777929501"/>
    <n v="63.339571428571503"/>
    <x v="28"/>
  </r>
  <r>
    <x v="3"/>
    <x v="10"/>
    <x v="0"/>
    <n v="53.199642857142898"/>
    <n v="0.27726017346938697"/>
    <n v="4.9333755162355502"/>
    <n v="4.1409635570553904"/>
    <n v="29.956163265306099"/>
    <x v="5"/>
  </r>
  <r>
    <x v="3"/>
    <x v="10"/>
    <x v="1"/>
    <n v="16.799540816326498"/>
    <n v="8.96444897959182E-2"/>
    <n v="1.5578759348031499"/>
    <n v="1.33886724764928"/>
    <n v="8.3001326530612598"/>
    <x v="5"/>
  </r>
  <r>
    <x v="3"/>
    <x v="10"/>
    <x v="2"/>
    <n v="4.8271224489795799"/>
    <n v="1.6579928571428499E-2"/>
    <n v="0.44763472881979199"/>
    <n v="0.24762618854974999"/>
    <n v="2.4404795918367301"/>
    <x v="5"/>
  </r>
  <r>
    <x v="3"/>
    <x v="10"/>
    <x v="3"/>
    <n v="0.41174489795918301"/>
    <n v="2.4287040816326501E-3"/>
    <n v="3.8182440509636102E-2"/>
    <n v="3.6273421339480298E-2"/>
    <n v="0.159428571428571"/>
    <x v="5"/>
  </r>
  <r>
    <x v="3"/>
    <x v="10"/>
    <x v="4"/>
    <n v="45.6634693877551"/>
    <n v="0.24196387755102"/>
    <n v="4.2345216953590299"/>
    <n v="3.6138028283143102"/>
    <n v="22.2326428571428"/>
    <x v="5"/>
  </r>
  <r>
    <x v="3"/>
    <x v="10"/>
    <x v="5"/>
    <n v="19.259642857142801"/>
    <n v="0.14348883673469301"/>
    <n v="1.7860091801370499"/>
    <n v="2.1430486619393299"/>
    <n v="3.5332551020408101"/>
    <x v="5"/>
  </r>
  <r>
    <x v="3"/>
    <x v="10"/>
    <x v="6"/>
    <n v="599.32711224489799"/>
    <n v="3.9243689591836701"/>
    <n v="55.577547949049098"/>
    <n v="58.611623303385301"/>
    <n v="81.318285714285807"/>
    <x v="5"/>
  </r>
  <r>
    <x v="3"/>
    <x v="10"/>
    <x v="7"/>
    <n v="141.52888775510101"/>
    <n v="0.92644886734693799"/>
    <n v="13.1244330261011"/>
    <n v="13.836790726752101"/>
    <n v="15.119204081632599"/>
    <x v="5"/>
  </r>
  <r>
    <x v="3"/>
    <x v="10"/>
    <x v="8"/>
    <n v="1.4909795918367299"/>
    <n v="9.6196632653061092E-3"/>
    <n v="0.138263375814874"/>
    <n v="0.14367254594960899"/>
    <n v="0.66063265306122398"/>
    <x v="5"/>
  </r>
  <r>
    <x v="3"/>
    <x v="10"/>
    <x v="9"/>
    <n v="63.419295918367297"/>
    <n v="0.34303066326530501"/>
    <n v="5.8810771076175303"/>
    <n v="5.12326547934952"/>
    <n v="26.487255102040798"/>
    <x v="5"/>
  </r>
  <r>
    <x v="3"/>
    <x v="10"/>
    <x v="10"/>
    <n v="132.43447959183601"/>
    <n v="0.72071313265306103"/>
    <n v="12.281079045553099"/>
    <n v="10.7640660397158"/>
    <n v="63.339571428571503"/>
    <x v="5"/>
  </r>
  <r>
    <x v="4"/>
    <x v="10"/>
    <x v="0"/>
    <n v="388.13755102040801"/>
    <n v="2.3985202244897899"/>
    <n v="5.20265135431681"/>
    <n v="4.9506820349524903"/>
    <n v="29.956163265306099"/>
    <x v="30"/>
  </r>
  <r>
    <x v="4"/>
    <x v="10"/>
    <x v="1"/>
    <n v="113.203295918367"/>
    <n v="0.701858479591835"/>
    <n v="1.5173932006178199"/>
    <n v="1.4486757837255599"/>
    <n v="8.3001326530612598"/>
    <x v="30"/>
  </r>
  <r>
    <x v="4"/>
    <x v="10"/>
    <x v="2"/>
    <n v="34.311306122448897"/>
    <n v="0.176563836734693"/>
    <n v="0.45991366410448697"/>
    <n v="0.36443779194343501"/>
    <n v="2.4404795918367301"/>
    <x v="30"/>
  </r>
  <r>
    <x v="4"/>
    <x v="10"/>
    <x v="3"/>
    <n v="2.6966734693877501"/>
    <n v="1.72412653061224E-2"/>
    <n v="3.6146597619261901E-2"/>
    <n v="3.5586951295783403E-2"/>
    <n v="0.159428571428571"/>
    <x v="30"/>
  </r>
  <r>
    <x v="4"/>
    <x v="10"/>
    <x v="4"/>
    <n v="306.57226530612201"/>
    <n v="1.8850585714285599"/>
    <n v="4.1093385762281196"/>
    <n v="3.8908680064975298"/>
    <n v="22.2326428571428"/>
    <x v="30"/>
  </r>
  <r>
    <x v="4"/>
    <x v="10"/>
    <x v="5"/>
    <n v="90.999887755101994"/>
    <n v="0.64919226530612195"/>
    <n v="1.21977553583025"/>
    <n v="1.3399697247767699"/>
    <n v="3.5332551020408101"/>
    <x v="30"/>
  </r>
  <r>
    <x v="4"/>
    <x v="10"/>
    <x v="6"/>
    <n v="4171.4532857142804"/>
    <n v="28.022638061224399"/>
    <n v="55.914757614497503"/>
    <n v="57.840317294464498"/>
    <n v="81.318285714285807"/>
    <x v="30"/>
  </r>
  <r>
    <x v="4"/>
    <x v="10"/>
    <x v="7"/>
    <n v="856.00501020408103"/>
    <n v="5.29260667346938"/>
    <n v="11.4740138230173"/>
    <n v="10.9242409169129"/>
    <n v="15.119204081632599"/>
    <x v="30"/>
  </r>
  <r>
    <x v="4"/>
    <x v="10"/>
    <x v="8"/>
    <n v="11.573734693877499"/>
    <n v="7.3927816326530602E-2"/>
    <n v="0.155135998362703"/>
    <n v="0.15259121371339501"/>
    <n v="0.66063265306122398"/>
    <x v="30"/>
  </r>
  <r>
    <x v="4"/>
    <x v="10"/>
    <x v="9"/>
    <n v="546.30684693877504"/>
    <n v="3.41509219387755"/>
    <n v="7.3227752626004596"/>
    <n v="7.0489443446458599"/>
    <n v="26.487255102040798"/>
    <x v="30"/>
  </r>
  <r>
    <x v="4"/>
    <x v="10"/>
    <x v="10"/>
    <n v="939.11994897959198"/>
    <n v="5.8155792040816499"/>
    <n v="12.5880983728052"/>
    <n v="12.003685937071699"/>
    <n v="63.339571428571503"/>
    <x v="30"/>
  </r>
  <r>
    <x v="5"/>
    <x v="10"/>
    <x v="0"/>
    <n v="178.83733673469399"/>
    <n v="0.57470905102040604"/>
    <n v="5.6392822261056903"/>
    <n v="5.9527335901411398"/>
    <n v="29.956163265306099"/>
    <x v="8"/>
  </r>
  <r>
    <x v="5"/>
    <x v="10"/>
    <x v="1"/>
    <n v="51.624387755102198"/>
    <n v="0.169901306122449"/>
    <n v="1.6278731142860801"/>
    <n v="1.75980734976807"/>
    <n v="8.3001326530612598"/>
    <x v="8"/>
  </r>
  <r>
    <x v="5"/>
    <x v="10"/>
    <x v="2"/>
    <n v="25.5258673469387"/>
    <n v="0.130894418367346"/>
    <n v="0.804907815469599"/>
    <n v="1.35578098099176"/>
    <n v="2.4404795918367301"/>
    <x v="8"/>
  </r>
  <r>
    <x v="5"/>
    <x v="10"/>
    <x v="3"/>
    <n v="1.2178979591836701"/>
    <n v="3.71142857142856E-3"/>
    <n v="3.8404006902785101E-2"/>
    <n v="3.84423135242528E-2"/>
    <n v="0.159428571428571"/>
    <x v="8"/>
  </r>
  <r>
    <x v="5"/>
    <x v="10"/>
    <x v="4"/>
    <n v="139.22893877550999"/>
    <n v="0.462005448979591"/>
    <n v="4.3903096195235101"/>
    <n v="4.7853698320672304"/>
    <n v="22.2326428571428"/>
    <x v="8"/>
  </r>
  <r>
    <x v="5"/>
    <x v="10"/>
    <x v="5"/>
    <n v="44.686540816326499"/>
    <n v="0.122125775510203"/>
    <n v="1.4091018127020001"/>
    <n v="1.2649569461466701"/>
    <n v="3.5332551020408101"/>
    <x v="8"/>
  </r>
  <r>
    <x v="5"/>
    <x v="10"/>
    <x v="6"/>
    <n v="1756.55155102041"/>
    <n v="5.1326481122448797"/>
    <n v="55.3893841284548"/>
    <n v="53.163051408163199"/>
    <n v="81.318285714285807"/>
    <x v="8"/>
  </r>
  <r>
    <x v="5"/>
    <x v="10"/>
    <x v="7"/>
    <n v="328.82985714285701"/>
    <n v="0.96091042857142595"/>
    <n v="10.369000135299199"/>
    <n v="9.95293840442916"/>
    <n v="15.119204081632599"/>
    <x v="8"/>
  </r>
  <r>
    <x v="5"/>
    <x v="10"/>
    <x v="8"/>
    <n v="5.7737142857142798"/>
    <n v="2.0705173469387699E-2"/>
    <n v="0.18206267742816701"/>
    <n v="0.21446048462624001"/>
    <n v="0.66063265306122398"/>
    <x v="8"/>
  </r>
  <r>
    <x v="5"/>
    <x v="10"/>
    <x v="9"/>
    <n v="214.92053061224399"/>
    <n v="0.68912105102040599"/>
    <n v="6.7770944839378897"/>
    <n v="7.13779262880771"/>
    <n v="26.487255102040798"/>
    <x v="8"/>
  </r>
  <r>
    <x v="5"/>
    <x v="10"/>
    <x v="10"/>
    <n v="424.081734693876"/>
    <n v="1.3878078979591799"/>
    <n v="13.372579979890199"/>
    <n v="14.3746660613344"/>
    <n v="63.339571428571503"/>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F9C56C-E3D3-4C53-8105-B9A0EC724B85}" name="PivotTable2" cacheId="6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chartFormat="1">
  <location ref="A25:A26" firstHeaderRow="1" firstDataRow="1" firstDataCol="1" rowPageCount="2" colPageCount="1"/>
  <pivotFields count="9">
    <pivotField axis="axisPage" multipleItemSelectionAllowed="1" showAll="0">
      <items count="8">
        <item h="1" x="0"/>
        <item h="1" x="1"/>
        <item h="1" x="2"/>
        <item h="1" x="6"/>
        <item h="1" x="3"/>
        <item h="1" x="4"/>
        <item x="5"/>
        <item t="default"/>
      </items>
    </pivotField>
    <pivotField axis="axisPage" multipleItemSelectionAllowed="1" showAll="0">
      <items count="12">
        <item h="1" x="2"/>
        <item h="1" x="3"/>
        <item h="1" x="4"/>
        <item h="1" x="7"/>
        <item h="1" x="8"/>
        <item h="1" x="1"/>
        <item x="6"/>
        <item h="1" x="10"/>
        <item h="1" x="5"/>
        <item h="1" x="0"/>
        <item h="1" x="9"/>
        <item t="default"/>
      </items>
    </pivotField>
    <pivotField showAll="0" sortType="ascending"/>
    <pivotField showAll="0"/>
    <pivotField showAll="0"/>
    <pivotField showAll="0"/>
    <pivotField showAll="0"/>
    <pivotField showAll="0"/>
    <pivotField axis="axisRow" showAll="0">
      <items count="63">
        <item m="1" x="39"/>
        <item m="1" x="44"/>
        <item m="1" x="50"/>
        <item m="1" x="43"/>
        <item m="1" x="38"/>
        <item m="1" x="31"/>
        <item m="1" x="56"/>
        <item m="1" x="37"/>
        <item m="1" x="49"/>
        <item m="1" x="61"/>
        <item m="1" x="42"/>
        <item m="1" x="55"/>
        <item m="1" x="36"/>
        <item m="1" x="48"/>
        <item m="1" x="60"/>
        <item m="1" x="52"/>
        <item m="1" x="41"/>
        <item m="1" x="33"/>
        <item m="1" x="54"/>
        <item m="1" x="35"/>
        <item m="1" x="58"/>
        <item m="1" x="59"/>
        <item m="1" x="40"/>
        <item m="1" x="32"/>
        <item m="1" x="53"/>
        <item m="1" x="45"/>
        <item m="1" x="34"/>
        <item m="1" x="57"/>
        <item m="1" x="47"/>
        <item m="1" x="51"/>
        <item m="1" x="46"/>
        <item x="0"/>
        <item x="2"/>
        <item x="26"/>
        <item x="10"/>
        <item x="8"/>
        <item x="16"/>
        <item x="7"/>
        <item x="18"/>
        <item x="15"/>
        <item x="4"/>
        <item x="23"/>
        <item x="1"/>
        <item x="22"/>
        <item x="12"/>
        <item x="3"/>
        <item x="24"/>
        <item x="13"/>
        <item x="27"/>
        <item x="14"/>
        <item x="30"/>
        <item x="19"/>
        <item x="9"/>
        <item x="17"/>
        <item x="28"/>
        <item x="21"/>
        <item x="25"/>
        <item x="29"/>
        <item x="5"/>
        <item x="11"/>
        <item x="6"/>
        <item x="20"/>
        <item t="default"/>
      </items>
    </pivotField>
  </pivotFields>
  <rowFields count="1">
    <field x="8"/>
  </rowFields>
  <rowItems count="1">
    <i>
      <x v="45"/>
    </i>
  </rowItems>
  <colItems count="1">
    <i/>
  </colItems>
  <pageFields count="2">
    <pageField fld="0" hier="-1"/>
    <pageField fld="1" hier="-1"/>
  </page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EF6DAE3-4EAE-4356-A763-5C472246A6ED}" name="PivotTable1" cacheId="6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5:B17" firstHeaderRow="1" firstDataRow="1" firstDataCol="1" rowPageCount="2" colPageCount="1"/>
  <pivotFields count="9">
    <pivotField axis="axisPage" multipleItemSelectionAllowed="1" showAll="0">
      <items count="8">
        <item h="1" x="0"/>
        <item h="1" x="1"/>
        <item h="1" x="2"/>
        <item h="1" x="6"/>
        <item h="1" x="3"/>
        <item h="1" x="4"/>
        <item x="5"/>
        <item t="default"/>
      </items>
    </pivotField>
    <pivotField axis="axisPage" multipleItemSelectionAllowed="1" showAll="0">
      <items count="12">
        <item h="1" x="2"/>
        <item h="1" x="3"/>
        <item h="1" x="4"/>
        <item h="1" x="7"/>
        <item h="1" x="8"/>
        <item h="1" x="1"/>
        <item x="6"/>
        <item h="1" x="10"/>
        <item h="1" x="5"/>
        <item h="1" x="0"/>
        <item h="1" x="9"/>
        <item t="default"/>
      </items>
    </pivotField>
    <pivotField axis="axisRow" showAll="0">
      <items count="12">
        <item x="8"/>
        <item x="9"/>
        <item x="6"/>
        <item x="7"/>
        <item x="5"/>
        <item x="10"/>
        <item x="4"/>
        <item x="1"/>
        <item x="0"/>
        <item x="2"/>
        <item x="3"/>
        <item t="default"/>
      </items>
    </pivotField>
    <pivotField dataField="1" showAll="0"/>
    <pivotField showAll="0"/>
    <pivotField showAll="0"/>
    <pivotField showAll="0"/>
    <pivotField showAll="0"/>
    <pivotField showAll="0"/>
  </pivotFields>
  <rowFields count="1">
    <field x="2"/>
  </rowFields>
  <rowItems count="12">
    <i>
      <x/>
    </i>
    <i>
      <x v="1"/>
    </i>
    <i>
      <x v="2"/>
    </i>
    <i>
      <x v="3"/>
    </i>
    <i>
      <x v="4"/>
    </i>
    <i>
      <x v="5"/>
    </i>
    <i>
      <x v="6"/>
    </i>
    <i>
      <x v="7"/>
    </i>
    <i>
      <x v="8"/>
    </i>
    <i>
      <x v="9"/>
    </i>
    <i>
      <x v="10"/>
    </i>
    <i t="grand">
      <x/>
    </i>
  </rowItems>
  <colItems count="1">
    <i/>
  </colItems>
  <pageFields count="2">
    <pageField fld="0" hier="-1"/>
    <pageField fld="1" hier="-1"/>
  </pageFields>
  <dataFields count="1">
    <dataField name="Sum of WEP_RT" fld="3" baseField="0" baseItem="0"/>
  </dataFields>
  <formats count="1">
    <format dxfId="2">
      <pivotArea outline="0" collapsedLevelsAreSubtotals="1" fieldPosition="0"/>
    </format>
  </formats>
  <chartFormats count="36">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0" format="7">
      <pivotArea type="data" outline="0" fieldPosition="0">
        <references count="2">
          <reference field="4294967294" count="1" selected="0">
            <x v="0"/>
          </reference>
          <reference field="2" count="1" selected="0">
            <x v="9"/>
          </reference>
        </references>
      </pivotArea>
    </chartFormat>
    <chartFormat chart="0" format="8">
      <pivotArea type="data" outline="0" fieldPosition="0">
        <references count="2">
          <reference field="4294967294" count="1" selected="0">
            <x v="0"/>
          </reference>
          <reference field="2" count="1" selected="0">
            <x v="0"/>
          </reference>
        </references>
      </pivotArea>
    </chartFormat>
    <chartFormat chart="0" format="9">
      <pivotArea type="data" outline="0" fieldPosition="0">
        <references count="2">
          <reference field="4294967294" count="1" selected="0">
            <x v="0"/>
          </reference>
          <reference field="2" count="1" selected="0">
            <x v="8"/>
          </reference>
        </references>
      </pivotArea>
    </chartFormat>
    <chartFormat chart="0" format="10">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2">
          <reference field="4294967294" count="1" selected="0">
            <x v="0"/>
          </reference>
          <reference field="2" count="1" selected="0">
            <x v="5"/>
          </reference>
        </references>
      </pivotArea>
    </chartFormat>
    <chartFormat chart="0" format="12">
      <pivotArea type="data" outline="0" fieldPosition="0">
        <references count="2">
          <reference field="4294967294" count="1" selected="0">
            <x v="0"/>
          </reference>
          <reference field="2" count="1" selected="0">
            <x v="2"/>
          </reference>
        </references>
      </pivotArea>
    </chartFormat>
    <chartFormat chart="0" format="13">
      <pivotArea type="data" outline="0" fieldPosition="0">
        <references count="2">
          <reference field="4294967294" count="1" selected="0">
            <x v="0"/>
          </reference>
          <reference field="2" count="1" selected="0">
            <x v="4"/>
          </reference>
        </references>
      </pivotArea>
    </chartFormat>
    <chartFormat chart="0" format="14">
      <pivotArea type="data" outline="0" fieldPosition="0">
        <references count="2">
          <reference field="4294967294" count="1" selected="0">
            <x v="0"/>
          </reference>
          <reference field="2" count="1" selected="0">
            <x v="6"/>
          </reference>
        </references>
      </pivotArea>
    </chartFormat>
    <chartFormat chart="0" format="15">
      <pivotArea type="data" outline="0" fieldPosition="0">
        <references count="2">
          <reference field="4294967294" count="1" selected="0">
            <x v="0"/>
          </reference>
          <reference field="2" count="1" selected="0">
            <x v="7"/>
          </reference>
        </references>
      </pivotArea>
    </chartFormat>
    <chartFormat chart="1" format="16" series="1">
      <pivotArea type="data" outline="0" fieldPosition="0">
        <references count="1">
          <reference field="4294967294" count="1" selected="0">
            <x v="0"/>
          </reference>
        </references>
      </pivotArea>
    </chartFormat>
    <chartFormat chart="1" format="17">
      <pivotArea type="data" outline="0" fieldPosition="0">
        <references count="2">
          <reference field="4294967294" count="1" selected="0">
            <x v="0"/>
          </reference>
          <reference field="2" count="1" selected="0">
            <x v="5"/>
          </reference>
        </references>
      </pivotArea>
    </chartFormat>
    <chartFormat chart="1" format="18">
      <pivotArea type="data" outline="0" fieldPosition="0">
        <references count="2">
          <reference field="4294967294" count="1" selected="0">
            <x v="0"/>
          </reference>
          <reference field="2" count="1" selected="0">
            <x v="1"/>
          </reference>
        </references>
      </pivotArea>
    </chartFormat>
    <chartFormat chart="1" format="19">
      <pivotArea type="data" outline="0" fieldPosition="0">
        <references count="2">
          <reference field="4294967294" count="1" selected="0">
            <x v="0"/>
          </reference>
          <reference field="2" count="1" selected="0">
            <x v="2"/>
          </reference>
        </references>
      </pivotArea>
    </chartFormat>
    <chartFormat chart="1" format="20">
      <pivotArea type="data" outline="0" fieldPosition="0">
        <references count="2">
          <reference field="4294967294" count="1" selected="0">
            <x v="0"/>
          </reference>
          <reference field="2" count="1" selected="0">
            <x v="8"/>
          </reference>
        </references>
      </pivotArea>
    </chartFormat>
    <chartFormat chart="1" format="21">
      <pivotArea type="data" outline="0" fieldPosition="0">
        <references count="2">
          <reference field="4294967294" count="1" selected="0">
            <x v="0"/>
          </reference>
          <reference field="2" count="1" selected="0">
            <x v="6"/>
          </reference>
        </references>
      </pivotArea>
    </chartFormat>
    <chartFormat chart="1" format="22">
      <pivotArea type="data" outline="0" fieldPosition="0">
        <references count="2">
          <reference field="4294967294" count="1" selected="0">
            <x v="0"/>
          </reference>
          <reference field="2" count="1" selected="0">
            <x v="7"/>
          </reference>
        </references>
      </pivotArea>
    </chartFormat>
    <chartFormat chart="1" format="23">
      <pivotArea type="data" outline="0" fieldPosition="0">
        <references count="2">
          <reference field="4294967294" count="1" selected="0">
            <x v="0"/>
          </reference>
          <reference field="2" count="1" selected="0">
            <x v="3"/>
          </reference>
        </references>
      </pivotArea>
    </chartFormat>
    <chartFormat chart="1" format="24">
      <pivotArea type="data" outline="0" fieldPosition="0">
        <references count="2">
          <reference field="4294967294" count="1" selected="0">
            <x v="0"/>
          </reference>
          <reference field="2" count="1" selected="0">
            <x v="4"/>
          </reference>
        </references>
      </pivotArea>
    </chartFormat>
    <chartFormat chart="1" format="25">
      <pivotArea type="data" outline="0" fieldPosition="0">
        <references count="2">
          <reference field="4294967294" count="1" selected="0">
            <x v="0"/>
          </reference>
          <reference field="2" count="1" selected="0">
            <x v="0"/>
          </reference>
        </references>
      </pivotArea>
    </chartFormat>
    <chartFormat chart="1" format="26">
      <pivotArea type="data" outline="0" fieldPosition="0">
        <references count="2">
          <reference field="4294967294" count="1" selected="0">
            <x v="0"/>
          </reference>
          <reference field="2" count="1" selected="0">
            <x v="9"/>
          </reference>
        </references>
      </pivotArea>
    </chartFormat>
    <chartFormat chart="1" format="27">
      <pivotArea type="data" outline="0" fieldPosition="0">
        <references count="2">
          <reference field="4294967294" count="1" selected="0">
            <x v="0"/>
          </reference>
          <reference field="2" count="1" selected="0">
            <x v="10"/>
          </reference>
        </references>
      </pivotArea>
    </chartFormat>
    <chartFormat chart="2" format="28" series="1">
      <pivotArea type="data" outline="0" fieldPosition="0">
        <references count="1">
          <reference field="4294967294" count="1" selected="0">
            <x v="0"/>
          </reference>
        </references>
      </pivotArea>
    </chartFormat>
    <chartFormat chart="2" format="29">
      <pivotArea type="data" outline="0" fieldPosition="0">
        <references count="2">
          <reference field="4294967294" count="1" selected="0">
            <x v="0"/>
          </reference>
          <reference field="2" count="1" selected="0">
            <x v="5"/>
          </reference>
        </references>
      </pivotArea>
    </chartFormat>
    <chartFormat chart="2" format="30">
      <pivotArea type="data" outline="0" fieldPosition="0">
        <references count="2">
          <reference field="4294967294" count="1" selected="0">
            <x v="0"/>
          </reference>
          <reference field="2" count="1" selected="0">
            <x v="1"/>
          </reference>
        </references>
      </pivotArea>
    </chartFormat>
    <chartFormat chart="2" format="31">
      <pivotArea type="data" outline="0" fieldPosition="0">
        <references count="2">
          <reference field="4294967294" count="1" selected="0">
            <x v="0"/>
          </reference>
          <reference field="2" count="1" selected="0">
            <x v="2"/>
          </reference>
        </references>
      </pivotArea>
    </chartFormat>
    <chartFormat chart="2" format="32">
      <pivotArea type="data" outline="0" fieldPosition="0">
        <references count="2">
          <reference field="4294967294" count="1" selected="0">
            <x v="0"/>
          </reference>
          <reference field="2" count="1" selected="0">
            <x v="8"/>
          </reference>
        </references>
      </pivotArea>
    </chartFormat>
    <chartFormat chart="2" format="33">
      <pivotArea type="data" outline="0" fieldPosition="0">
        <references count="2">
          <reference field="4294967294" count="1" selected="0">
            <x v="0"/>
          </reference>
          <reference field="2" count="1" selected="0">
            <x v="6"/>
          </reference>
        </references>
      </pivotArea>
    </chartFormat>
    <chartFormat chart="2" format="34">
      <pivotArea type="data" outline="0" fieldPosition="0">
        <references count="2">
          <reference field="4294967294" count="1" selected="0">
            <x v="0"/>
          </reference>
          <reference field="2" count="1" selected="0">
            <x v="7"/>
          </reference>
        </references>
      </pivotArea>
    </chartFormat>
    <chartFormat chart="2" format="35">
      <pivotArea type="data" outline="0" fieldPosition="0">
        <references count="2">
          <reference field="4294967294" count="1" selected="0">
            <x v="0"/>
          </reference>
          <reference field="2" count="1" selected="0">
            <x v="3"/>
          </reference>
        </references>
      </pivotArea>
    </chartFormat>
    <chartFormat chart="2" format="36">
      <pivotArea type="data" outline="0" fieldPosition="0">
        <references count="2">
          <reference field="4294967294" count="1" selected="0">
            <x v="0"/>
          </reference>
          <reference field="2" count="1" selected="0">
            <x v="4"/>
          </reference>
        </references>
      </pivotArea>
    </chartFormat>
    <chartFormat chart="2" format="37">
      <pivotArea type="data" outline="0" fieldPosition="0">
        <references count="2">
          <reference field="4294967294" count="1" selected="0">
            <x v="0"/>
          </reference>
          <reference field="2" count="1" selected="0">
            <x v="0"/>
          </reference>
        </references>
      </pivotArea>
    </chartFormat>
    <chartFormat chart="2" format="38">
      <pivotArea type="data" outline="0" fieldPosition="0">
        <references count="2">
          <reference field="4294967294" count="1" selected="0">
            <x v="0"/>
          </reference>
          <reference field="2" count="1" selected="0">
            <x v="9"/>
          </reference>
        </references>
      </pivotArea>
    </chartFormat>
    <chartFormat chart="2" format="39">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8861FFB-B4FB-4667-8076-FB55F7D778AB}" name="PivotTable1" cacheId="60"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4:M16" firstHeaderRow="1" firstDataRow="2" firstDataCol="2" rowPageCount="1" colPageCount="1"/>
  <pivotFields count="9">
    <pivotField axis="axisPage" compact="0" outline="0" showAll="0" sortType="ascending" defaultSubtotal="0">
      <items count="7">
        <item x="0"/>
        <item x="1"/>
        <item x="2"/>
        <item x="6"/>
        <item x="3"/>
        <item x="4"/>
        <item x="5"/>
      </items>
    </pivotField>
    <pivotField axis="axisRow" compact="0" outline="0" multipleItemSelectionAllowed="1" showAll="0" defaultSubtotal="0">
      <items count="11">
        <item x="4"/>
        <item x="1"/>
        <item x="7"/>
        <item x="2"/>
        <item x="6"/>
        <item x="0"/>
        <item x="5"/>
        <item x="3"/>
        <item x="10"/>
        <item x="9"/>
        <item x="8"/>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ubtotalTop="0" showAll="0" defaultSubtotal="0"/>
    <pivotField axis="axisRow" compact="0" outline="0" showAll="0" defaultSubtotal="0">
      <items count="62">
        <item m="1" x="39"/>
        <item m="1" x="44"/>
        <item m="1" x="50"/>
        <item m="1" x="43"/>
        <item m="1" x="38"/>
        <item m="1" x="31"/>
        <item m="1" x="56"/>
        <item m="1" x="37"/>
        <item m="1" x="49"/>
        <item m="1" x="61"/>
        <item m="1" x="42"/>
        <item m="1" x="55"/>
        <item m="1" x="36"/>
        <item m="1" x="48"/>
        <item m="1" x="60"/>
        <item m="1" x="52"/>
        <item m="1" x="41"/>
        <item m="1" x="33"/>
        <item m="1" x="54"/>
        <item m="1" x="35"/>
        <item m="1" x="58"/>
        <item m="1" x="59"/>
        <item m="1" x="40"/>
        <item m="1" x="32"/>
        <item m="1" x="53"/>
        <item m="1" x="45"/>
        <item m="1" x="34"/>
        <item m="1" x="57"/>
        <item m="1" x="47"/>
        <item m="1" x="51"/>
        <item m="1" x="46"/>
        <item x="1"/>
        <item x="2"/>
        <item x="3"/>
        <item x="4"/>
        <item x="5"/>
        <item x="6"/>
        <item x="7"/>
        <item x="8"/>
        <item x="9"/>
        <item x="10"/>
        <item x="11"/>
        <item x="12"/>
        <item x="13"/>
        <item x="14"/>
        <item x="15"/>
        <item x="16"/>
        <item x="17"/>
        <item x="18"/>
        <item x="19"/>
        <item x="20"/>
        <item x="21"/>
        <item x="22"/>
        <item x="23"/>
        <item x="24"/>
        <item x="25"/>
        <item x="26"/>
        <item x="27"/>
        <item x="28"/>
        <item x="29"/>
        <item x="30"/>
        <item x="0"/>
      </items>
    </pivotField>
  </pivotFields>
  <rowFields count="2">
    <field x="1"/>
    <field x="8"/>
  </rowFields>
  <rowItems count="11">
    <i>
      <x/>
      <x v="45"/>
    </i>
    <i>
      <x v="1"/>
      <x v="40"/>
    </i>
    <i>
      <x v="2"/>
      <x v="50"/>
    </i>
    <i>
      <x v="3"/>
      <x v="35"/>
    </i>
    <i>
      <x v="4"/>
      <x v="33"/>
    </i>
    <i>
      <x v="5"/>
      <x v="34"/>
    </i>
    <i>
      <x v="6"/>
      <x v="52"/>
    </i>
    <i>
      <x v="7"/>
      <x v="36"/>
    </i>
    <i>
      <x v="8"/>
      <x v="38"/>
    </i>
    <i>
      <x v="9"/>
      <x v="58"/>
    </i>
    <i>
      <x v="10"/>
      <x v="50"/>
    </i>
  </rowItems>
  <colFields count="1">
    <field x="2"/>
  </colFields>
  <colItems count="11">
    <i>
      <x/>
    </i>
    <i>
      <x v="1"/>
    </i>
    <i>
      <x v="2"/>
    </i>
    <i>
      <x v="3"/>
    </i>
    <i>
      <x v="4"/>
    </i>
    <i>
      <x v="5"/>
    </i>
    <i>
      <x v="6"/>
    </i>
    <i>
      <x v="7"/>
    </i>
    <i>
      <x v="8"/>
    </i>
    <i>
      <x v="9"/>
    </i>
    <i>
      <x v="10"/>
    </i>
  </colItems>
  <pageFields count="1">
    <pageField fld="0" item="6" hier="-1"/>
  </pageFields>
  <dataFields count="1">
    <dataField name="Sum of pct_WEP_RT" fld="5" baseField="0" baseItem="0"/>
  </dataFields>
  <formats count="1">
    <format dxfId="5">
      <pivotArea outline="0" collapsedLevelsAreSubtotals="1" fieldPosition="0"/>
    </format>
  </formats>
  <chartFormats count="44">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 chart="5" format="140" series="1">
      <pivotArea type="data" outline="0" fieldPosition="0">
        <references count="2">
          <reference field="4294967294" count="1" selected="0">
            <x v="0"/>
          </reference>
          <reference field="2" count="1" selected="0">
            <x v="0"/>
          </reference>
        </references>
      </pivotArea>
    </chartFormat>
    <chartFormat chart="5" format="141" series="1">
      <pivotArea type="data" outline="0" fieldPosition="0">
        <references count="2">
          <reference field="4294967294" count="1" selected="0">
            <x v="0"/>
          </reference>
          <reference field="2" count="1" selected="0">
            <x v="1"/>
          </reference>
        </references>
      </pivotArea>
    </chartFormat>
    <chartFormat chart="5" format="142" series="1">
      <pivotArea type="data" outline="0" fieldPosition="0">
        <references count="2">
          <reference field="4294967294" count="1" selected="0">
            <x v="0"/>
          </reference>
          <reference field="2" count="1" selected="0">
            <x v="2"/>
          </reference>
        </references>
      </pivotArea>
    </chartFormat>
    <chartFormat chart="5" format="143" series="1">
      <pivotArea type="data" outline="0" fieldPosition="0">
        <references count="2">
          <reference field="4294967294" count="1" selected="0">
            <x v="0"/>
          </reference>
          <reference field="2" count="1" selected="0">
            <x v="3"/>
          </reference>
        </references>
      </pivotArea>
    </chartFormat>
    <chartFormat chart="5" format="144" series="1">
      <pivotArea type="data" outline="0" fieldPosition="0">
        <references count="2">
          <reference field="4294967294" count="1" selected="0">
            <x v="0"/>
          </reference>
          <reference field="2" count="1" selected="0">
            <x v="4"/>
          </reference>
        </references>
      </pivotArea>
    </chartFormat>
    <chartFormat chart="5" format="145" series="1">
      <pivotArea type="data" outline="0" fieldPosition="0">
        <references count="2">
          <reference field="4294967294" count="1" selected="0">
            <x v="0"/>
          </reference>
          <reference field="2" count="1" selected="0">
            <x v="5"/>
          </reference>
        </references>
      </pivotArea>
    </chartFormat>
    <chartFormat chart="5" format="146" series="1">
      <pivotArea type="data" outline="0" fieldPosition="0">
        <references count="2">
          <reference field="4294967294" count="1" selected="0">
            <x v="0"/>
          </reference>
          <reference field="2" count="1" selected="0">
            <x v="6"/>
          </reference>
        </references>
      </pivotArea>
    </chartFormat>
    <chartFormat chart="5" format="147" series="1">
      <pivotArea type="data" outline="0" fieldPosition="0">
        <references count="2">
          <reference field="4294967294" count="1" selected="0">
            <x v="0"/>
          </reference>
          <reference field="2" count="1" selected="0">
            <x v="7"/>
          </reference>
        </references>
      </pivotArea>
    </chartFormat>
    <chartFormat chart="5" format="148" series="1">
      <pivotArea type="data" outline="0" fieldPosition="0">
        <references count="2">
          <reference field="4294967294" count="1" selected="0">
            <x v="0"/>
          </reference>
          <reference field="2" count="1" selected="0">
            <x v="8"/>
          </reference>
        </references>
      </pivotArea>
    </chartFormat>
    <chartFormat chart="5" format="149" series="1">
      <pivotArea type="data" outline="0" fieldPosition="0">
        <references count="2">
          <reference field="4294967294" count="1" selected="0">
            <x v="0"/>
          </reference>
          <reference field="2" count="1" selected="0">
            <x v="9"/>
          </reference>
        </references>
      </pivotArea>
    </chartFormat>
    <chartFormat chart="5" format="150" series="1">
      <pivotArea type="data" outline="0" fieldPosition="0">
        <references count="2">
          <reference field="4294967294" count="1" selected="0">
            <x v="0"/>
          </reference>
          <reference field="2" count="1" selected="0">
            <x v="10"/>
          </reference>
        </references>
      </pivotArea>
    </chartFormat>
    <chartFormat chart="2" format="41" series="1">
      <pivotArea type="data" outline="0" fieldPosition="0">
        <references count="2">
          <reference field="4294967294" count="1" selected="0">
            <x v="0"/>
          </reference>
          <reference field="2" count="1" selected="0">
            <x v="0"/>
          </reference>
        </references>
      </pivotArea>
    </chartFormat>
    <chartFormat chart="2" format="42" series="1">
      <pivotArea type="data" outline="0" fieldPosition="0">
        <references count="2">
          <reference field="4294967294" count="1" selected="0">
            <x v="0"/>
          </reference>
          <reference field="2" count="1" selected="0">
            <x v="1"/>
          </reference>
        </references>
      </pivotArea>
    </chartFormat>
    <chartFormat chart="2" format="43" series="1">
      <pivotArea type="data" outline="0" fieldPosition="0">
        <references count="2">
          <reference field="4294967294" count="1" selected="0">
            <x v="0"/>
          </reference>
          <reference field="2" count="1" selected="0">
            <x v="2"/>
          </reference>
        </references>
      </pivotArea>
    </chartFormat>
    <chartFormat chart="2" format="44" series="1">
      <pivotArea type="data" outline="0" fieldPosition="0">
        <references count="2">
          <reference field="4294967294" count="1" selected="0">
            <x v="0"/>
          </reference>
          <reference field="2" count="1" selected="0">
            <x v="3"/>
          </reference>
        </references>
      </pivotArea>
    </chartFormat>
    <chartFormat chart="2" format="45" series="1">
      <pivotArea type="data" outline="0" fieldPosition="0">
        <references count="2">
          <reference field="4294967294" count="1" selected="0">
            <x v="0"/>
          </reference>
          <reference field="2" count="1" selected="0">
            <x v="4"/>
          </reference>
        </references>
      </pivotArea>
    </chartFormat>
    <chartFormat chart="2" format="46" series="1">
      <pivotArea type="data" outline="0" fieldPosition="0">
        <references count="2">
          <reference field="4294967294" count="1" selected="0">
            <x v="0"/>
          </reference>
          <reference field="2" count="1" selected="0">
            <x v="5"/>
          </reference>
        </references>
      </pivotArea>
    </chartFormat>
    <chartFormat chart="2" format="47" series="1">
      <pivotArea type="data" outline="0" fieldPosition="0">
        <references count="2">
          <reference field="4294967294" count="1" selected="0">
            <x v="0"/>
          </reference>
          <reference field="2" count="1" selected="0">
            <x v="6"/>
          </reference>
        </references>
      </pivotArea>
    </chartFormat>
    <chartFormat chart="2" format="48" series="1">
      <pivotArea type="data" outline="0" fieldPosition="0">
        <references count="2">
          <reference field="4294967294" count="1" selected="0">
            <x v="0"/>
          </reference>
          <reference field="2" count="1" selected="0">
            <x v="7"/>
          </reference>
        </references>
      </pivotArea>
    </chartFormat>
    <chartFormat chart="2" format="49" series="1">
      <pivotArea type="data" outline="0" fieldPosition="0">
        <references count="2">
          <reference field="4294967294" count="1" selected="0">
            <x v="0"/>
          </reference>
          <reference field="2" count="1" selected="0">
            <x v="8"/>
          </reference>
        </references>
      </pivotArea>
    </chartFormat>
    <chartFormat chart="2" format="50" series="1">
      <pivotArea type="data" outline="0" fieldPosition="0">
        <references count="2">
          <reference field="4294967294" count="1" selected="0">
            <x v="0"/>
          </reference>
          <reference field="2" count="1" selected="0">
            <x v="9"/>
          </reference>
        </references>
      </pivotArea>
    </chartFormat>
    <chartFormat chart="2" format="51"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323B323-A915-41F9-AFE5-16B7EC69721F}" name="PivotTable1" cacheId="60"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3:M11" firstHeaderRow="1" firstDataRow="2" firstDataCol="2" rowPageCount="1" colPageCount="1"/>
  <pivotFields count="9">
    <pivotField axis="axisRow" compact="0" outline="0" multipleItemSelectionAllowed="1" showAll="0" sortType="ascending" defaultSubtotal="0">
      <items count="7">
        <item x="0"/>
        <item x="1"/>
        <item x="2"/>
        <item x="6"/>
        <item x="3"/>
        <item x="4"/>
        <item x="5"/>
      </items>
    </pivotField>
    <pivotField axis="axisPage" compact="0" outline="0" multipleItemSelectionAllowed="1" showAll="0" defaultSubtotal="0">
      <items count="11">
        <item h="1" x="2"/>
        <item h="1" x="4"/>
        <item h="1" x="8"/>
        <item h="1" x="1"/>
        <item x="6"/>
        <item h="1" x="5"/>
        <item h="1" x="0"/>
        <item h="1" x="9"/>
        <item h="1" x="3"/>
        <item h="1" x="10"/>
        <item h="1" x="7"/>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ubtotalTop="0" showAll="0" defaultSubtotal="0"/>
    <pivotField axis="axisRow" compact="0" outline="0" showAll="0" defaultSubtotal="0">
      <items count="62">
        <item m="1" x="39"/>
        <item m="1" x="44"/>
        <item m="1" x="50"/>
        <item m="1" x="43"/>
        <item m="1" x="38"/>
        <item m="1" x="31"/>
        <item m="1" x="56"/>
        <item m="1" x="37"/>
        <item m="1" x="49"/>
        <item m="1" x="61"/>
        <item m="1" x="42"/>
        <item m="1" x="55"/>
        <item m="1" x="36"/>
        <item m="1" x="48"/>
        <item m="1" x="60"/>
        <item m="1" x="52"/>
        <item m="1" x="41"/>
        <item m="1" x="33"/>
        <item m="1" x="54"/>
        <item m="1" x="35"/>
        <item m="1" x="58"/>
        <item m="1" x="59"/>
        <item m="1" x="40"/>
        <item m="1" x="32"/>
        <item m="1" x="53"/>
        <item m="1" x="45"/>
        <item m="1" x="34"/>
        <item m="1" x="57"/>
        <item m="1" x="47"/>
        <item m="1" x="51"/>
        <item m="1" x="46"/>
        <item x="1"/>
        <item x="2"/>
        <item x="3"/>
        <item x="4"/>
        <item x="5"/>
        <item x="6"/>
        <item x="7"/>
        <item x="8"/>
        <item x="9"/>
        <item x="10"/>
        <item x="11"/>
        <item x="12"/>
        <item x="13"/>
        <item x="14"/>
        <item x="15"/>
        <item x="16"/>
        <item x="17"/>
        <item x="18"/>
        <item x="19"/>
        <item x="20"/>
        <item x="21"/>
        <item x="22"/>
        <item x="23"/>
        <item x="24"/>
        <item x="25"/>
        <item x="26"/>
        <item x="27"/>
        <item x="28"/>
        <item x="29"/>
        <item x="30"/>
        <item x="0"/>
      </items>
    </pivotField>
  </pivotFields>
  <rowFields count="2">
    <field x="0"/>
    <field x="8"/>
  </rowFields>
  <rowItems count="7">
    <i>
      <x/>
      <x v="53"/>
    </i>
    <i>
      <x v="1"/>
      <x v="46"/>
    </i>
    <i>
      <x v="2"/>
      <x v="54"/>
    </i>
    <i>
      <x v="3"/>
      <x v="48"/>
    </i>
    <i>
      <x v="4"/>
      <x v="42"/>
    </i>
    <i>
      <x v="5"/>
      <x v="55"/>
    </i>
    <i>
      <x v="6"/>
      <x v="33"/>
    </i>
  </rowItems>
  <colFields count="1">
    <field x="2"/>
  </colFields>
  <colItems count="11">
    <i>
      <x/>
    </i>
    <i>
      <x v="1"/>
    </i>
    <i>
      <x v="2"/>
    </i>
    <i>
      <x v="3"/>
    </i>
    <i>
      <x v="4"/>
    </i>
    <i>
      <x v="5"/>
    </i>
    <i>
      <x v="6"/>
    </i>
    <i>
      <x v="7"/>
    </i>
    <i>
      <x v="8"/>
    </i>
    <i>
      <x v="9"/>
    </i>
    <i>
      <x v="10"/>
    </i>
  </colItems>
  <pageFields count="1">
    <pageField fld="1" hier="-1"/>
  </pageFields>
  <dataFields count="1">
    <dataField name="Sum of pct_WEP_RT" fld="5" baseField="0" baseItem="0"/>
  </dataFields>
  <formats count="1">
    <format dxfId="4">
      <pivotArea outline="0" collapsedLevelsAreSubtotals="1" fieldPosition="0"/>
    </format>
  </formats>
  <chartFormats count="22">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5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3:N16" firstHeaderRow="1" firstDataRow="2" firstDataCol="1" rowPageCount="1" colPageCount="1"/>
  <pivotFields count="6">
    <pivotField axis="axisPage" multipleItemSelectionAllowed="1" showAll="0">
      <items count="7">
        <item h="1" x="0"/>
        <item h="1" x="1"/>
        <item h="1" x="2"/>
        <item h="1" x="3"/>
        <item h="1" x="4"/>
        <item x="5"/>
        <item t="default"/>
      </items>
    </pivotField>
    <pivotField axis="axisRow" showAll="0">
      <items count="12">
        <item x="0"/>
        <item x="1"/>
        <item x="2"/>
        <item x="3"/>
        <item x="4"/>
        <item x="5"/>
        <item x="6"/>
        <item x="7"/>
        <item x="8"/>
        <item x="9"/>
        <item x="10"/>
        <item t="default"/>
      </items>
    </pivotField>
    <pivotField axis="axisCol" showAll="0" sortType="ascending">
      <items count="12">
        <item x="0"/>
        <item x="1"/>
        <item x="2"/>
        <item x="3"/>
        <item x="4"/>
        <item x="5"/>
        <item x="6"/>
        <item x="7"/>
        <item x="8"/>
        <item x="9"/>
        <item x="10"/>
        <item t="default"/>
      </items>
    </pivotField>
    <pivotField dataField="1" showAll="0"/>
    <pivotField showAll="0"/>
    <pivotField showAll="0"/>
  </pivotFields>
  <rowFields count="1">
    <field x="1"/>
  </rowFields>
  <rowItems count="12">
    <i>
      <x/>
    </i>
    <i>
      <x v="1"/>
    </i>
    <i>
      <x v="2"/>
    </i>
    <i>
      <x v="3"/>
    </i>
    <i>
      <x v="4"/>
    </i>
    <i>
      <x v="5"/>
    </i>
    <i>
      <x v="6"/>
    </i>
    <i>
      <x v="7"/>
    </i>
    <i>
      <x v="8"/>
    </i>
    <i>
      <x v="9"/>
    </i>
    <i>
      <x v="10"/>
    </i>
    <i t="grand">
      <x/>
    </i>
  </rowItems>
  <colFields count="1">
    <field x="2"/>
  </colFields>
  <colItems count="12">
    <i>
      <x/>
    </i>
    <i>
      <x v="1"/>
    </i>
    <i>
      <x v="2"/>
    </i>
    <i>
      <x v="3"/>
    </i>
    <i>
      <x v="4"/>
    </i>
    <i>
      <x v="5"/>
    </i>
    <i>
      <x v="6"/>
    </i>
    <i>
      <x v="7"/>
    </i>
    <i>
      <x v="8"/>
    </i>
    <i>
      <x v="9"/>
    </i>
    <i>
      <x v="10"/>
    </i>
    <i t="grand">
      <x/>
    </i>
  </colItems>
  <pageFields count="1">
    <pageField fld="0" hier="-1"/>
  </pageFields>
  <dataFields count="1">
    <dataField name="Sum of WEP_RT" fld="3" baseField="0" baseItem="0"/>
  </dataFields>
  <formats count="1">
    <format dxfId="3">
      <pivotArea outline="0" collapsedLevelsAreSubtotals="1" fieldPosition="0"/>
    </format>
  </formats>
  <chartFormats count="158">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6"/>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2" count="1" selected="0">
            <x v="0"/>
          </reference>
        </references>
      </pivotArea>
    </chartFormat>
    <chartFormat chart="1" format="9">
      <pivotArea type="data" outline="0" fieldPosition="0">
        <references count="2">
          <reference field="4294967294" count="1" selected="0">
            <x v="0"/>
          </reference>
          <reference field="2" count="1" selected="0">
            <x v="1"/>
          </reference>
        </references>
      </pivotArea>
    </chartFormat>
    <chartFormat chart="1" format="10">
      <pivotArea type="data" outline="0" fieldPosition="0">
        <references count="2">
          <reference field="4294967294" count="1" selected="0">
            <x v="0"/>
          </reference>
          <reference field="2" count="1" selected="0">
            <x v="2"/>
          </reference>
        </references>
      </pivotArea>
    </chartFormat>
    <chartFormat chart="1" format="11">
      <pivotArea type="data" outline="0" fieldPosition="0">
        <references count="2">
          <reference field="4294967294" count="1" selected="0">
            <x v="0"/>
          </reference>
          <reference field="2" count="1" selected="0">
            <x v="3"/>
          </reference>
        </references>
      </pivotArea>
    </chartFormat>
    <chartFormat chart="1" format="12">
      <pivotArea type="data" outline="0" fieldPosition="0">
        <references count="2">
          <reference field="4294967294" count="1" selected="0">
            <x v="0"/>
          </reference>
          <reference field="2" count="1" selected="0">
            <x v="4"/>
          </reference>
        </references>
      </pivotArea>
    </chartFormat>
    <chartFormat chart="1" format="13">
      <pivotArea type="data" outline="0" fieldPosition="0">
        <references count="2">
          <reference field="4294967294" count="1" selected="0">
            <x v="0"/>
          </reference>
          <reference field="2" count="1" selected="0">
            <x v="5"/>
          </reference>
        </references>
      </pivotArea>
    </chartFormat>
    <chartFormat chart="1" format="14">
      <pivotArea type="data" outline="0" fieldPosition="0">
        <references count="2">
          <reference field="4294967294" count="1" selected="0">
            <x v="0"/>
          </reference>
          <reference field="2" count="1" selected="0">
            <x v="6"/>
          </reference>
        </references>
      </pivotArea>
    </chartFormat>
    <chartFormat chart="1" format="15">
      <pivotArea type="data" outline="0" fieldPosition="0">
        <references count="2">
          <reference field="4294967294" count="1" selected="0">
            <x v="0"/>
          </reference>
          <reference field="2" count="1" selected="0">
            <x v="7"/>
          </reference>
        </references>
      </pivotArea>
    </chartFormat>
    <chartFormat chart="1" format="16">
      <pivotArea type="data" outline="0" fieldPosition="0">
        <references count="2">
          <reference field="4294967294" count="1" selected="0">
            <x v="0"/>
          </reference>
          <reference field="2" count="1" selected="0">
            <x v="8"/>
          </reference>
        </references>
      </pivotArea>
    </chartFormat>
    <chartFormat chart="1" format="17">
      <pivotArea type="data" outline="0" fieldPosition="0">
        <references count="2">
          <reference field="4294967294" count="1" selected="0">
            <x v="0"/>
          </reference>
          <reference field="2" count="1" selected="0">
            <x v="9"/>
          </reference>
        </references>
      </pivotArea>
    </chartFormat>
    <chartFormat chart="1" format="18">
      <pivotArea type="data" outline="0" fieldPosition="0">
        <references count="2">
          <reference field="4294967294" count="1" selected="0">
            <x v="0"/>
          </reference>
          <reference field="2" count="1" selected="0">
            <x v="10"/>
          </reference>
        </references>
      </pivotArea>
    </chartFormat>
    <chartFormat chart="1" format="19" series="1">
      <pivotArea type="data" outline="0" fieldPosition="0">
        <references count="2">
          <reference field="4294967294" count="1" selected="0">
            <x v="0"/>
          </reference>
          <reference field="2" count="1" selected="0">
            <x v="1"/>
          </reference>
        </references>
      </pivotArea>
    </chartFormat>
    <chartFormat chart="1" format="20" series="1">
      <pivotArea type="data" outline="0" fieldPosition="0">
        <references count="2">
          <reference field="4294967294" count="1" selected="0">
            <x v="0"/>
          </reference>
          <reference field="2" count="1" selected="0">
            <x v="2"/>
          </reference>
        </references>
      </pivotArea>
    </chartFormat>
    <chartFormat chart="1" format="21" series="1">
      <pivotArea type="data" outline="0" fieldPosition="0">
        <references count="2">
          <reference field="4294967294" count="1" selected="0">
            <x v="0"/>
          </reference>
          <reference field="2" count="1" selected="0">
            <x v="3"/>
          </reference>
        </references>
      </pivotArea>
    </chartFormat>
    <chartFormat chart="1" format="22" series="1">
      <pivotArea type="data" outline="0" fieldPosition="0">
        <references count="2">
          <reference field="4294967294" count="1" selected="0">
            <x v="0"/>
          </reference>
          <reference field="2" count="1" selected="0">
            <x v="4"/>
          </reference>
        </references>
      </pivotArea>
    </chartFormat>
    <chartFormat chart="1" format="23" series="1">
      <pivotArea type="data" outline="0" fieldPosition="0">
        <references count="2">
          <reference field="4294967294" count="1" selected="0">
            <x v="0"/>
          </reference>
          <reference field="2" count="1" selected="0">
            <x v="5"/>
          </reference>
        </references>
      </pivotArea>
    </chartFormat>
    <chartFormat chart="1" format="24" series="1">
      <pivotArea type="data" outline="0" fieldPosition="0">
        <references count="2">
          <reference field="4294967294" count="1" selected="0">
            <x v="0"/>
          </reference>
          <reference field="2" count="1" selected="0">
            <x v="6"/>
          </reference>
        </references>
      </pivotArea>
    </chartFormat>
    <chartFormat chart="1" format="25" series="1">
      <pivotArea type="data" outline="0" fieldPosition="0">
        <references count="2">
          <reference field="4294967294" count="1" selected="0">
            <x v="0"/>
          </reference>
          <reference field="2" count="1" selected="0">
            <x v="7"/>
          </reference>
        </references>
      </pivotArea>
    </chartFormat>
    <chartFormat chart="1" format="26" series="1">
      <pivotArea type="data" outline="0" fieldPosition="0">
        <references count="2">
          <reference field="4294967294" count="1" selected="0">
            <x v="0"/>
          </reference>
          <reference field="2" count="1" selected="0">
            <x v="8"/>
          </reference>
        </references>
      </pivotArea>
    </chartFormat>
    <chartFormat chart="1" format="27" series="1">
      <pivotArea type="data" outline="0" fieldPosition="0">
        <references count="2">
          <reference field="4294967294" count="1" selected="0">
            <x v="0"/>
          </reference>
          <reference field="2" count="1" selected="0">
            <x v="9"/>
          </reference>
        </references>
      </pivotArea>
    </chartFormat>
    <chartFormat chart="1" format="28" series="1">
      <pivotArea type="data" outline="0" fieldPosition="0">
        <references count="2">
          <reference field="4294967294" count="1" selected="0">
            <x v="0"/>
          </reference>
          <reference field="2" count="1" selected="0">
            <x v="10"/>
          </reference>
        </references>
      </pivotArea>
    </chartFormat>
    <chartFormat chart="1" format="29" series="1">
      <pivotArea type="data" outline="0" fieldPosition="0">
        <references count="2">
          <reference field="4294967294" count="1" selected="0">
            <x v="0"/>
          </reference>
          <reference field="2" count="1" selected="0">
            <x v="0"/>
          </reference>
        </references>
      </pivotArea>
    </chartFormat>
    <chartFormat chart="2" format="30" series="1">
      <pivotArea type="data" outline="0" fieldPosition="0">
        <references count="2">
          <reference field="4294967294" count="1" selected="0">
            <x v="0"/>
          </reference>
          <reference field="2" count="1" selected="0">
            <x v="0"/>
          </reference>
        </references>
      </pivotArea>
    </chartFormat>
    <chartFormat chart="2" format="31" series="1">
      <pivotArea type="data" outline="0" fieldPosition="0">
        <references count="2">
          <reference field="4294967294" count="1" selected="0">
            <x v="0"/>
          </reference>
          <reference field="2" count="1" selected="0">
            <x v="1"/>
          </reference>
        </references>
      </pivotArea>
    </chartFormat>
    <chartFormat chart="2" format="32" series="1">
      <pivotArea type="data" outline="0" fieldPosition="0">
        <references count="2">
          <reference field="4294967294" count="1" selected="0">
            <x v="0"/>
          </reference>
          <reference field="2" count="1" selected="0">
            <x v="2"/>
          </reference>
        </references>
      </pivotArea>
    </chartFormat>
    <chartFormat chart="2" format="33" series="1">
      <pivotArea type="data" outline="0" fieldPosition="0">
        <references count="2">
          <reference field="4294967294" count="1" selected="0">
            <x v="0"/>
          </reference>
          <reference field="2" count="1" selected="0">
            <x v="3"/>
          </reference>
        </references>
      </pivotArea>
    </chartFormat>
    <chartFormat chart="2" format="34" series="1">
      <pivotArea type="data" outline="0" fieldPosition="0">
        <references count="2">
          <reference field="4294967294" count="1" selected="0">
            <x v="0"/>
          </reference>
          <reference field="2" count="1" selected="0">
            <x v="4"/>
          </reference>
        </references>
      </pivotArea>
    </chartFormat>
    <chartFormat chart="2" format="35" series="1">
      <pivotArea type="data" outline="0" fieldPosition="0">
        <references count="2">
          <reference field="4294967294" count="1" selected="0">
            <x v="0"/>
          </reference>
          <reference field="2" count="1" selected="0">
            <x v="5"/>
          </reference>
        </references>
      </pivotArea>
    </chartFormat>
    <chartFormat chart="2" format="36" series="1">
      <pivotArea type="data" outline="0" fieldPosition="0">
        <references count="2">
          <reference field="4294967294" count="1" selected="0">
            <x v="0"/>
          </reference>
          <reference field="2" count="1" selected="0">
            <x v="6"/>
          </reference>
        </references>
      </pivotArea>
    </chartFormat>
    <chartFormat chart="2" format="37" series="1">
      <pivotArea type="data" outline="0" fieldPosition="0">
        <references count="2">
          <reference field="4294967294" count="1" selected="0">
            <x v="0"/>
          </reference>
          <reference field="2" count="1" selected="0">
            <x v="7"/>
          </reference>
        </references>
      </pivotArea>
    </chartFormat>
    <chartFormat chart="2" format="38" series="1">
      <pivotArea type="data" outline="0" fieldPosition="0">
        <references count="2">
          <reference field="4294967294" count="1" selected="0">
            <x v="0"/>
          </reference>
          <reference field="2" count="1" selected="0">
            <x v="8"/>
          </reference>
        </references>
      </pivotArea>
    </chartFormat>
    <chartFormat chart="2" format="39" series="1">
      <pivotArea type="data" outline="0" fieldPosition="0">
        <references count="2">
          <reference field="4294967294" count="1" selected="0">
            <x v="0"/>
          </reference>
          <reference field="2" count="1" selected="0">
            <x v="9"/>
          </reference>
        </references>
      </pivotArea>
    </chartFormat>
    <chartFormat chart="2" format="40" series="1">
      <pivotArea type="data" outline="0" fieldPosition="0">
        <references count="2">
          <reference field="4294967294" count="1" selected="0">
            <x v="0"/>
          </reference>
          <reference field="2" count="1" selected="0">
            <x v="10"/>
          </reference>
        </references>
      </pivotArea>
    </chartFormat>
    <chartFormat chart="1" format="30">
      <pivotArea type="data" outline="0" fieldPosition="0">
        <references count="3">
          <reference field="4294967294" count="1" selected="0">
            <x v="0"/>
          </reference>
          <reference field="1" count="1" selected="0">
            <x v="0"/>
          </reference>
          <reference field="2" count="1" selected="0">
            <x v="0"/>
          </reference>
        </references>
      </pivotArea>
    </chartFormat>
    <chartFormat chart="1" format="31">
      <pivotArea type="data" outline="0" fieldPosition="0">
        <references count="3">
          <reference field="4294967294" count="1" selected="0">
            <x v="0"/>
          </reference>
          <reference field="1" count="1" selected="0">
            <x v="1"/>
          </reference>
          <reference field="2" count="1" selected="0">
            <x v="0"/>
          </reference>
        </references>
      </pivotArea>
    </chartFormat>
    <chartFormat chart="1" format="32">
      <pivotArea type="data" outline="0" fieldPosition="0">
        <references count="3">
          <reference field="4294967294" count="1" selected="0">
            <x v="0"/>
          </reference>
          <reference field="1" count="1" selected="0">
            <x v="2"/>
          </reference>
          <reference field="2" count="1" selected="0">
            <x v="0"/>
          </reference>
        </references>
      </pivotArea>
    </chartFormat>
    <chartFormat chart="1" format="33">
      <pivotArea type="data" outline="0" fieldPosition="0">
        <references count="3">
          <reference field="4294967294" count="1" selected="0">
            <x v="0"/>
          </reference>
          <reference field="1" count="1" selected="0">
            <x v="3"/>
          </reference>
          <reference field="2" count="1" selected="0">
            <x v="0"/>
          </reference>
        </references>
      </pivotArea>
    </chartFormat>
    <chartFormat chart="1" format="34">
      <pivotArea type="data" outline="0" fieldPosition="0">
        <references count="3">
          <reference field="4294967294" count="1" selected="0">
            <x v="0"/>
          </reference>
          <reference field="1" count="1" selected="0">
            <x v="4"/>
          </reference>
          <reference field="2" count="1" selected="0">
            <x v="0"/>
          </reference>
        </references>
      </pivotArea>
    </chartFormat>
    <chartFormat chart="1" format="35">
      <pivotArea type="data" outline="0" fieldPosition="0">
        <references count="3">
          <reference field="4294967294" count="1" selected="0">
            <x v="0"/>
          </reference>
          <reference field="1" count="1" selected="0">
            <x v="5"/>
          </reference>
          <reference field="2" count="1" selected="0">
            <x v="0"/>
          </reference>
        </references>
      </pivotArea>
    </chartFormat>
    <chartFormat chart="1" format="36">
      <pivotArea type="data" outline="0" fieldPosition="0">
        <references count="3">
          <reference field="4294967294" count="1" selected="0">
            <x v="0"/>
          </reference>
          <reference field="1" count="1" selected="0">
            <x v="6"/>
          </reference>
          <reference field="2" count="1" selected="0">
            <x v="0"/>
          </reference>
        </references>
      </pivotArea>
    </chartFormat>
    <chartFormat chart="1" format="37">
      <pivotArea type="data" outline="0" fieldPosition="0">
        <references count="3">
          <reference field="4294967294" count="1" selected="0">
            <x v="0"/>
          </reference>
          <reference field="1" count="1" selected="0">
            <x v="7"/>
          </reference>
          <reference field="2" count="1" selected="0">
            <x v="0"/>
          </reference>
        </references>
      </pivotArea>
    </chartFormat>
    <chartFormat chart="1" format="38">
      <pivotArea type="data" outline="0" fieldPosition="0">
        <references count="3">
          <reference field="4294967294" count="1" selected="0">
            <x v="0"/>
          </reference>
          <reference field="1" count="1" selected="0">
            <x v="8"/>
          </reference>
          <reference field="2" count="1" selected="0">
            <x v="0"/>
          </reference>
        </references>
      </pivotArea>
    </chartFormat>
    <chartFormat chart="1" format="39">
      <pivotArea type="data" outline="0" fieldPosition="0">
        <references count="3">
          <reference field="4294967294" count="1" selected="0">
            <x v="0"/>
          </reference>
          <reference field="1" count="1" selected="0">
            <x v="9"/>
          </reference>
          <reference field="2" count="1" selected="0">
            <x v="0"/>
          </reference>
        </references>
      </pivotArea>
    </chartFormat>
    <chartFormat chart="1" format="40">
      <pivotArea type="data" outline="0" fieldPosition="0">
        <references count="3">
          <reference field="4294967294" count="1" selected="0">
            <x v="0"/>
          </reference>
          <reference field="1" count="1" selected="0">
            <x v="10"/>
          </reference>
          <reference field="2" count="1" selected="0">
            <x v="0"/>
          </reference>
        </references>
      </pivotArea>
    </chartFormat>
    <chartFormat chart="1" format="41">
      <pivotArea type="data" outline="0" fieldPosition="0">
        <references count="3">
          <reference field="4294967294" count="1" selected="0">
            <x v="0"/>
          </reference>
          <reference field="1" count="1" selected="0">
            <x v="0"/>
          </reference>
          <reference field="2" count="1" selected="0">
            <x v="1"/>
          </reference>
        </references>
      </pivotArea>
    </chartFormat>
    <chartFormat chart="1" format="42">
      <pivotArea type="data" outline="0" fieldPosition="0">
        <references count="3">
          <reference field="4294967294" count="1" selected="0">
            <x v="0"/>
          </reference>
          <reference field="1" count="1" selected="0">
            <x v="1"/>
          </reference>
          <reference field="2" count="1" selected="0">
            <x v="1"/>
          </reference>
        </references>
      </pivotArea>
    </chartFormat>
    <chartFormat chart="1" format="43">
      <pivotArea type="data" outline="0" fieldPosition="0">
        <references count="3">
          <reference field="4294967294" count="1" selected="0">
            <x v="0"/>
          </reference>
          <reference field="1" count="1" selected="0">
            <x v="2"/>
          </reference>
          <reference field="2" count="1" selected="0">
            <x v="1"/>
          </reference>
        </references>
      </pivotArea>
    </chartFormat>
    <chartFormat chart="1" format="44">
      <pivotArea type="data" outline="0" fieldPosition="0">
        <references count="3">
          <reference field="4294967294" count="1" selected="0">
            <x v="0"/>
          </reference>
          <reference field="1" count="1" selected="0">
            <x v="3"/>
          </reference>
          <reference field="2" count="1" selected="0">
            <x v="1"/>
          </reference>
        </references>
      </pivotArea>
    </chartFormat>
    <chartFormat chart="1" format="45">
      <pivotArea type="data" outline="0" fieldPosition="0">
        <references count="3">
          <reference field="4294967294" count="1" selected="0">
            <x v="0"/>
          </reference>
          <reference field="1" count="1" selected="0">
            <x v="4"/>
          </reference>
          <reference field="2" count="1" selected="0">
            <x v="1"/>
          </reference>
        </references>
      </pivotArea>
    </chartFormat>
    <chartFormat chart="1" format="46">
      <pivotArea type="data" outline="0" fieldPosition="0">
        <references count="3">
          <reference field="4294967294" count="1" selected="0">
            <x v="0"/>
          </reference>
          <reference field="1" count="1" selected="0">
            <x v="5"/>
          </reference>
          <reference field="2" count="1" selected="0">
            <x v="1"/>
          </reference>
        </references>
      </pivotArea>
    </chartFormat>
    <chartFormat chart="1" format="47">
      <pivotArea type="data" outline="0" fieldPosition="0">
        <references count="3">
          <reference field="4294967294" count="1" selected="0">
            <x v="0"/>
          </reference>
          <reference field="1" count="1" selected="0">
            <x v="6"/>
          </reference>
          <reference field="2" count="1" selected="0">
            <x v="1"/>
          </reference>
        </references>
      </pivotArea>
    </chartFormat>
    <chartFormat chart="1" format="48">
      <pivotArea type="data" outline="0" fieldPosition="0">
        <references count="3">
          <reference field="4294967294" count="1" selected="0">
            <x v="0"/>
          </reference>
          <reference field="1" count="1" selected="0">
            <x v="7"/>
          </reference>
          <reference field="2" count="1" selected="0">
            <x v="1"/>
          </reference>
        </references>
      </pivotArea>
    </chartFormat>
    <chartFormat chart="1" format="49">
      <pivotArea type="data" outline="0" fieldPosition="0">
        <references count="3">
          <reference field="4294967294" count="1" selected="0">
            <x v="0"/>
          </reference>
          <reference field="1" count="1" selected="0">
            <x v="8"/>
          </reference>
          <reference field="2" count="1" selected="0">
            <x v="1"/>
          </reference>
        </references>
      </pivotArea>
    </chartFormat>
    <chartFormat chart="1" format="50">
      <pivotArea type="data" outline="0" fieldPosition="0">
        <references count="3">
          <reference field="4294967294" count="1" selected="0">
            <x v="0"/>
          </reference>
          <reference field="1" count="1" selected="0">
            <x v="9"/>
          </reference>
          <reference field="2" count="1" selected="0">
            <x v="1"/>
          </reference>
        </references>
      </pivotArea>
    </chartFormat>
    <chartFormat chart="1" format="51">
      <pivotArea type="data" outline="0" fieldPosition="0">
        <references count="3">
          <reference field="4294967294" count="1" selected="0">
            <x v="0"/>
          </reference>
          <reference field="1" count="1" selected="0">
            <x v="10"/>
          </reference>
          <reference field="2" count="1" selected="0">
            <x v="1"/>
          </reference>
        </references>
      </pivotArea>
    </chartFormat>
    <chartFormat chart="1" format="52">
      <pivotArea type="data" outline="0" fieldPosition="0">
        <references count="3">
          <reference field="4294967294" count="1" selected="0">
            <x v="0"/>
          </reference>
          <reference field="1" count="1" selected="0">
            <x v="0"/>
          </reference>
          <reference field="2" count="1" selected="0">
            <x v="2"/>
          </reference>
        </references>
      </pivotArea>
    </chartFormat>
    <chartFormat chart="1" format="53">
      <pivotArea type="data" outline="0" fieldPosition="0">
        <references count="3">
          <reference field="4294967294" count="1" selected="0">
            <x v="0"/>
          </reference>
          <reference field="1" count="1" selected="0">
            <x v="1"/>
          </reference>
          <reference field="2" count="1" selected="0">
            <x v="2"/>
          </reference>
        </references>
      </pivotArea>
    </chartFormat>
    <chartFormat chart="1" format="54">
      <pivotArea type="data" outline="0" fieldPosition="0">
        <references count="3">
          <reference field="4294967294" count="1" selected="0">
            <x v="0"/>
          </reference>
          <reference field="1" count="1" selected="0">
            <x v="2"/>
          </reference>
          <reference field="2" count="1" selected="0">
            <x v="2"/>
          </reference>
        </references>
      </pivotArea>
    </chartFormat>
    <chartFormat chart="1" format="55">
      <pivotArea type="data" outline="0" fieldPosition="0">
        <references count="3">
          <reference field="4294967294" count="1" selected="0">
            <x v="0"/>
          </reference>
          <reference field="1" count="1" selected="0">
            <x v="3"/>
          </reference>
          <reference field="2" count="1" selected="0">
            <x v="2"/>
          </reference>
        </references>
      </pivotArea>
    </chartFormat>
    <chartFormat chart="1" format="56">
      <pivotArea type="data" outline="0" fieldPosition="0">
        <references count="3">
          <reference field="4294967294" count="1" selected="0">
            <x v="0"/>
          </reference>
          <reference field="1" count="1" selected="0">
            <x v="4"/>
          </reference>
          <reference field="2" count="1" selected="0">
            <x v="2"/>
          </reference>
        </references>
      </pivotArea>
    </chartFormat>
    <chartFormat chart="1" format="57">
      <pivotArea type="data" outline="0" fieldPosition="0">
        <references count="3">
          <reference field="4294967294" count="1" selected="0">
            <x v="0"/>
          </reference>
          <reference field="1" count="1" selected="0">
            <x v="5"/>
          </reference>
          <reference field="2" count="1" selected="0">
            <x v="2"/>
          </reference>
        </references>
      </pivotArea>
    </chartFormat>
    <chartFormat chart="1" format="58">
      <pivotArea type="data" outline="0" fieldPosition="0">
        <references count="3">
          <reference field="4294967294" count="1" selected="0">
            <x v="0"/>
          </reference>
          <reference field="1" count="1" selected="0">
            <x v="6"/>
          </reference>
          <reference field="2" count="1" selected="0">
            <x v="2"/>
          </reference>
        </references>
      </pivotArea>
    </chartFormat>
    <chartFormat chart="1" format="59">
      <pivotArea type="data" outline="0" fieldPosition="0">
        <references count="3">
          <reference field="4294967294" count="1" selected="0">
            <x v="0"/>
          </reference>
          <reference field="1" count="1" selected="0">
            <x v="7"/>
          </reference>
          <reference field="2" count="1" selected="0">
            <x v="2"/>
          </reference>
        </references>
      </pivotArea>
    </chartFormat>
    <chartFormat chart="1" format="60">
      <pivotArea type="data" outline="0" fieldPosition="0">
        <references count="3">
          <reference field="4294967294" count="1" selected="0">
            <x v="0"/>
          </reference>
          <reference field="1" count="1" selected="0">
            <x v="8"/>
          </reference>
          <reference field="2" count="1" selected="0">
            <x v="2"/>
          </reference>
        </references>
      </pivotArea>
    </chartFormat>
    <chartFormat chart="1" format="61">
      <pivotArea type="data" outline="0" fieldPosition="0">
        <references count="3">
          <reference field="4294967294" count="1" selected="0">
            <x v="0"/>
          </reference>
          <reference field="1" count="1" selected="0">
            <x v="9"/>
          </reference>
          <reference field="2" count="1" selected="0">
            <x v="2"/>
          </reference>
        </references>
      </pivotArea>
    </chartFormat>
    <chartFormat chart="1" format="62">
      <pivotArea type="data" outline="0" fieldPosition="0">
        <references count="3">
          <reference field="4294967294" count="1" selected="0">
            <x v="0"/>
          </reference>
          <reference field="1" count="1" selected="0">
            <x v="10"/>
          </reference>
          <reference field="2" count="1" selected="0">
            <x v="2"/>
          </reference>
        </references>
      </pivotArea>
    </chartFormat>
    <chartFormat chart="1" format="63">
      <pivotArea type="data" outline="0" fieldPosition="0">
        <references count="3">
          <reference field="4294967294" count="1" selected="0">
            <x v="0"/>
          </reference>
          <reference field="1" count="1" selected="0">
            <x v="0"/>
          </reference>
          <reference field="2" count="1" selected="0">
            <x v="3"/>
          </reference>
        </references>
      </pivotArea>
    </chartFormat>
    <chartFormat chart="1" format="64">
      <pivotArea type="data" outline="0" fieldPosition="0">
        <references count="3">
          <reference field="4294967294" count="1" selected="0">
            <x v="0"/>
          </reference>
          <reference field="1" count="1" selected="0">
            <x v="1"/>
          </reference>
          <reference field="2" count="1" selected="0">
            <x v="3"/>
          </reference>
        </references>
      </pivotArea>
    </chartFormat>
    <chartFormat chart="1" format="65">
      <pivotArea type="data" outline="0" fieldPosition="0">
        <references count="3">
          <reference field="4294967294" count="1" selected="0">
            <x v="0"/>
          </reference>
          <reference field="1" count="1" selected="0">
            <x v="2"/>
          </reference>
          <reference field="2" count="1" selected="0">
            <x v="3"/>
          </reference>
        </references>
      </pivotArea>
    </chartFormat>
    <chartFormat chart="1" format="66">
      <pivotArea type="data" outline="0" fieldPosition="0">
        <references count="3">
          <reference field="4294967294" count="1" selected="0">
            <x v="0"/>
          </reference>
          <reference field="1" count="1" selected="0">
            <x v="3"/>
          </reference>
          <reference field="2" count="1" selected="0">
            <x v="3"/>
          </reference>
        </references>
      </pivotArea>
    </chartFormat>
    <chartFormat chart="1" format="67">
      <pivotArea type="data" outline="0" fieldPosition="0">
        <references count="3">
          <reference field="4294967294" count="1" selected="0">
            <x v="0"/>
          </reference>
          <reference field="1" count="1" selected="0">
            <x v="4"/>
          </reference>
          <reference field="2" count="1" selected="0">
            <x v="3"/>
          </reference>
        </references>
      </pivotArea>
    </chartFormat>
    <chartFormat chart="1" format="68">
      <pivotArea type="data" outline="0" fieldPosition="0">
        <references count="3">
          <reference field="4294967294" count="1" selected="0">
            <x v="0"/>
          </reference>
          <reference field="1" count="1" selected="0">
            <x v="5"/>
          </reference>
          <reference field="2" count="1" selected="0">
            <x v="3"/>
          </reference>
        </references>
      </pivotArea>
    </chartFormat>
    <chartFormat chart="1" format="69">
      <pivotArea type="data" outline="0" fieldPosition="0">
        <references count="3">
          <reference field="4294967294" count="1" selected="0">
            <x v="0"/>
          </reference>
          <reference field="1" count="1" selected="0">
            <x v="6"/>
          </reference>
          <reference field="2" count="1" selected="0">
            <x v="3"/>
          </reference>
        </references>
      </pivotArea>
    </chartFormat>
    <chartFormat chart="1" format="70">
      <pivotArea type="data" outline="0" fieldPosition="0">
        <references count="3">
          <reference field="4294967294" count="1" selected="0">
            <x v="0"/>
          </reference>
          <reference field="1" count="1" selected="0">
            <x v="7"/>
          </reference>
          <reference field="2" count="1" selected="0">
            <x v="3"/>
          </reference>
        </references>
      </pivotArea>
    </chartFormat>
    <chartFormat chart="1" format="71">
      <pivotArea type="data" outline="0" fieldPosition="0">
        <references count="3">
          <reference field="4294967294" count="1" selected="0">
            <x v="0"/>
          </reference>
          <reference field="1" count="1" selected="0">
            <x v="8"/>
          </reference>
          <reference field="2" count="1" selected="0">
            <x v="3"/>
          </reference>
        </references>
      </pivotArea>
    </chartFormat>
    <chartFormat chart="1" format="72">
      <pivotArea type="data" outline="0" fieldPosition="0">
        <references count="3">
          <reference field="4294967294" count="1" selected="0">
            <x v="0"/>
          </reference>
          <reference field="1" count="1" selected="0">
            <x v="9"/>
          </reference>
          <reference field="2" count="1" selected="0">
            <x v="3"/>
          </reference>
        </references>
      </pivotArea>
    </chartFormat>
    <chartFormat chart="1" format="73">
      <pivotArea type="data" outline="0" fieldPosition="0">
        <references count="3">
          <reference field="4294967294" count="1" selected="0">
            <x v="0"/>
          </reference>
          <reference field="1" count="1" selected="0">
            <x v="10"/>
          </reference>
          <reference field="2" count="1" selected="0">
            <x v="3"/>
          </reference>
        </references>
      </pivotArea>
    </chartFormat>
    <chartFormat chart="1" format="74">
      <pivotArea type="data" outline="0" fieldPosition="0">
        <references count="3">
          <reference field="4294967294" count="1" selected="0">
            <x v="0"/>
          </reference>
          <reference field="1" count="1" selected="0">
            <x v="0"/>
          </reference>
          <reference field="2" count="1" selected="0">
            <x v="4"/>
          </reference>
        </references>
      </pivotArea>
    </chartFormat>
    <chartFormat chart="1" format="75">
      <pivotArea type="data" outline="0" fieldPosition="0">
        <references count="3">
          <reference field="4294967294" count="1" selected="0">
            <x v="0"/>
          </reference>
          <reference field="1" count="1" selected="0">
            <x v="1"/>
          </reference>
          <reference field="2" count="1" selected="0">
            <x v="4"/>
          </reference>
        </references>
      </pivotArea>
    </chartFormat>
    <chartFormat chart="1" format="76">
      <pivotArea type="data" outline="0" fieldPosition="0">
        <references count="3">
          <reference field="4294967294" count="1" selected="0">
            <x v="0"/>
          </reference>
          <reference field="1" count="1" selected="0">
            <x v="2"/>
          </reference>
          <reference field="2" count="1" selected="0">
            <x v="4"/>
          </reference>
        </references>
      </pivotArea>
    </chartFormat>
    <chartFormat chart="1" format="77">
      <pivotArea type="data" outline="0" fieldPosition="0">
        <references count="3">
          <reference field="4294967294" count="1" selected="0">
            <x v="0"/>
          </reference>
          <reference field="1" count="1" selected="0">
            <x v="3"/>
          </reference>
          <reference field="2" count="1" selected="0">
            <x v="4"/>
          </reference>
        </references>
      </pivotArea>
    </chartFormat>
    <chartFormat chart="1" format="78">
      <pivotArea type="data" outline="0" fieldPosition="0">
        <references count="3">
          <reference field="4294967294" count="1" selected="0">
            <x v="0"/>
          </reference>
          <reference field="1" count="1" selected="0">
            <x v="4"/>
          </reference>
          <reference field="2" count="1" selected="0">
            <x v="4"/>
          </reference>
        </references>
      </pivotArea>
    </chartFormat>
    <chartFormat chart="1" format="79">
      <pivotArea type="data" outline="0" fieldPosition="0">
        <references count="3">
          <reference field="4294967294" count="1" selected="0">
            <x v="0"/>
          </reference>
          <reference field="1" count="1" selected="0">
            <x v="5"/>
          </reference>
          <reference field="2" count="1" selected="0">
            <x v="4"/>
          </reference>
        </references>
      </pivotArea>
    </chartFormat>
    <chartFormat chart="1" format="80">
      <pivotArea type="data" outline="0" fieldPosition="0">
        <references count="3">
          <reference field="4294967294" count="1" selected="0">
            <x v="0"/>
          </reference>
          <reference field="1" count="1" selected="0">
            <x v="6"/>
          </reference>
          <reference field="2" count="1" selected="0">
            <x v="4"/>
          </reference>
        </references>
      </pivotArea>
    </chartFormat>
    <chartFormat chart="1" format="81">
      <pivotArea type="data" outline="0" fieldPosition="0">
        <references count="3">
          <reference field="4294967294" count="1" selected="0">
            <x v="0"/>
          </reference>
          <reference field="1" count="1" selected="0">
            <x v="7"/>
          </reference>
          <reference field="2" count="1" selected="0">
            <x v="4"/>
          </reference>
        </references>
      </pivotArea>
    </chartFormat>
    <chartFormat chart="1" format="82">
      <pivotArea type="data" outline="0" fieldPosition="0">
        <references count="3">
          <reference field="4294967294" count="1" selected="0">
            <x v="0"/>
          </reference>
          <reference field="1" count="1" selected="0">
            <x v="8"/>
          </reference>
          <reference field="2" count="1" selected="0">
            <x v="4"/>
          </reference>
        </references>
      </pivotArea>
    </chartFormat>
    <chartFormat chart="1" format="83">
      <pivotArea type="data" outline="0" fieldPosition="0">
        <references count="3">
          <reference field="4294967294" count="1" selected="0">
            <x v="0"/>
          </reference>
          <reference field="1" count="1" selected="0">
            <x v="9"/>
          </reference>
          <reference field="2" count="1" selected="0">
            <x v="4"/>
          </reference>
        </references>
      </pivotArea>
    </chartFormat>
    <chartFormat chart="1" format="84">
      <pivotArea type="data" outline="0" fieldPosition="0">
        <references count="3">
          <reference field="4294967294" count="1" selected="0">
            <x v="0"/>
          </reference>
          <reference field="1" count="1" selected="0">
            <x v="10"/>
          </reference>
          <reference field="2" count="1" selected="0">
            <x v="4"/>
          </reference>
        </references>
      </pivotArea>
    </chartFormat>
    <chartFormat chart="1" format="85">
      <pivotArea type="data" outline="0" fieldPosition="0">
        <references count="3">
          <reference field="4294967294" count="1" selected="0">
            <x v="0"/>
          </reference>
          <reference field="1" count="1" selected="0">
            <x v="0"/>
          </reference>
          <reference field="2" count="1" selected="0">
            <x v="5"/>
          </reference>
        </references>
      </pivotArea>
    </chartFormat>
    <chartFormat chart="1" format="86">
      <pivotArea type="data" outline="0" fieldPosition="0">
        <references count="3">
          <reference field="4294967294" count="1" selected="0">
            <x v="0"/>
          </reference>
          <reference field="1" count="1" selected="0">
            <x v="1"/>
          </reference>
          <reference field="2" count="1" selected="0">
            <x v="5"/>
          </reference>
        </references>
      </pivotArea>
    </chartFormat>
    <chartFormat chart="1" format="87">
      <pivotArea type="data" outline="0" fieldPosition="0">
        <references count="3">
          <reference field="4294967294" count="1" selected="0">
            <x v="0"/>
          </reference>
          <reference field="1" count="1" selected="0">
            <x v="2"/>
          </reference>
          <reference field="2" count="1" selected="0">
            <x v="5"/>
          </reference>
        </references>
      </pivotArea>
    </chartFormat>
    <chartFormat chart="1" format="88">
      <pivotArea type="data" outline="0" fieldPosition="0">
        <references count="3">
          <reference field="4294967294" count="1" selected="0">
            <x v="0"/>
          </reference>
          <reference field="1" count="1" selected="0">
            <x v="3"/>
          </reference>
          <reference field="2" count="1" selected="0">
            <x v="5"/>
          </reference>
        </references>
      </pivotArea>
    </chartFormat>
    <chartFormat chart="1" format="89">
      <pivotArea type="data" outline="0" fieldPosition="0">
        <references count="3">
          <reference field="4294967294" count="1" selected="0">
            <x v="0"/>
          </reference>
          <reference field="1" count="1" selected="0">
            <x v="4"/>
          </reference>
          <reference field="2" count="1" selected="0">
            <x v="5"/>
          </reference>
        </references>
      </pivotArea>
    </chartFormat>
    <chartFormat chart="1" format="90">
      <pivotArea type="data" outline="0" fieldPosition="0">
        <references count="3">
          <reference field="4294967294" count="1" selected="0">
            <x v="0"/>
          </reference>
          <reference field="1" count="1" selected="0">
            <x v="5"/>
          </reference>
          <reference field="2" count="1" selected="0">
            <x v="5"/>
          </reference>
        </references>
      </pivotArea>
    </chartFormat>
    <chartFormat chart="1" format="91">
      <pivotArea type="data" outline="0" fieldPosition="0">
        <references count="3">
          <reference field="4294967294" count="1" selected="0">
            <x v="0"/>
          </reference>
          <reference field="1" count="1" selected="0">
            <x v="6"/>
          </reference>
          <reference field="2" count="1" selected="0">
            <x v="5"/>
          </reference>
        </references>
      </pivotArea>
    </chartFormat>
    <chartFormat chart="1" format="92">
      <pivotArea type="data" outline="0" fieldPosition="0">
        <references count="3">
          <reference field="4294967294" count="1" selected="0">
            <x v="0"/>
          </reference>
          <reference field="1" count="1" selected="0">
            <x v="7"/>
          </reference>
          <reference field="2" count="1" selected="0">
            <x v="5"/>
          </reference>
        </references>
      </pivotArea>
    </chartFormat>
    <chartFormat chart="1" format="93">
      <pivotArea type="data" outline="0" fieldPosition="0">
        <references count="3">
          <reference field="4294967294" count="1" selected="0">
            <x v="0"/>
          </reference>
          <reference field="1" count="1" selected="0">
            <x v="8"/>
          </reference>
          <reference field="2" count="1" selected="0">
            <x v="5"/>
          </reference>
        </references>
      </pivotArea>
    </chartFormat>
    <chartFormat chart="1" format="94">
      <pivotArea type="data" outline="0" fieldPosition="0">
        <references count="3">
          <reference field="4294967294" count="1" selected="0">
            <x v="0"/>
          </reference>
          <reference field="1" count="1" selected="0">
            <x v="9"/>
          </reference>
          <reference field="2" count="1" selected="0">
            <x v="5"/>
          </reference>
        </references>
      </pivotArea>
    </chartFormat>
    <chartFormat chart="1" format="95">
      <pivotArea type="data" outline="0" fieldPosition="0">
        <references count="3">
          <reference field="4294967294" count="1" selected="0">
            <x v="0"/>
          </reference>
          <reference field="1" count="1" selected="0">
            <x v="10"/>
          </reference>
          <reference field="2" count="1" selected="0">
            <x v="5"/>
          </reference>
        </references>
      </pivotArea>
    </chartFormat>
    <chartFormat chart="1" format="96">
      <pivotArea type="data" outline="0" fieldPosition="0">
        <references count="3">
          <reference field="4294967294" count="1" selected="0">
            <x v="0"/>
          </reference>
          <reference field="1" count="1" selected="0">
            <x v="0"/>
          </reference>
          <reference field="2" count="1" selected="0">
            <x v="6"/>
          </reference>
        </references>
      </pivotArea>
    </chartFormat>
    <chartFormat chart="1" format="97">
      <pivotArea type="data" outline="0" fieldPosition="0">
        <references count="3">
          <reference field="4294967294" count="1" selected="0">
            <x v="0"/>
          </reference>
          <reference field="1" count="1" selected="0">
            <x v="1"/>
          </reference>
          <reference field="2" count="1" selected="0">
            <x v="6"/>
          </reference>
        </references>
      </pivotArea>
    </chartFormat>
    <chartFormat chart="1" format="98">
      <pivotArea type="data" outline="0" fieldPosition="0">
        <references count="3">
          <reference field="4294967294" count="1" selected="0">
            <x v="0"/>
          </reference>
          <reference field="1" count="1" selected="0">
            <x v="2"/>
          </reference>
          <reference field="2" count="1" selected="0">
            <x v="6"/>
          </reference>
        </references>
      </pivotArea>
    </chartFormat>
    <chartFormat chart="1" format="99">
      <pivotArea type="data" outline="0" fieldPosition="0">
        <references count="3">
          <reference field="4294967294" count="1" selected="0">
            <x v="0"/>
          </reference>
          <reference field="1" count="1" selected="0">
            <x v="3"/>
          </reference>
          <reference field="2" count="1" selected="0">
            <x v="6"/>
          </reference>
        </references>
      </pivotArea>
    </chartFormat>
    <chartFormat chart="1" format="100">
      <pivotArea type="data" outline="0" fieldPosition="0">
        <references count="3">
          <reference field="4294967294" count="1" selected="0">
            <x v="0"/>
          </reference>
          <reference field="1" count="1" selected="0">
            <x v="4"/>
          </reference>
          <reference field="2" count="1" selected="0">
            <x v="6"/>
          </reference>
        </references>
      </pivotArea>
    </chartFormat>
    <chartFormat chart="1" format="101">
      <pivotArea type="data" outline="0" fieldPosition="0">
        <references count="3">
          <reference field="4294967294" count="1" selected="0">
            <x v="0"/>
          </reference>
          <reference field="1" count="1" selected="0">
            <x v="5"/>
          </reference>
          <reference field="2" count="1" selected="0">
            <x v="6"/>
          </reference>
        </references>
      </pivotArea>
    </chartFormat>
    <chartFormat chart="1" format="102">
      <pivotArea type="data" outline="0" fieldPosition="0">
        <references count="3">
          <reference field="4294967294" count="1" selected="0">
            <x v="0"/>
          </reference>
          <reference field="1" count="1" selected="0">
            <x v="6"/>
          </reference>
          <reference field="2" count="1" selected="0">
            <x v="6"/>
          </reference>
        </references>
      </pivotArea>
    </chartFormat>
    <chartFormat chart="1" format="103">
      <pivotArea type="data" outline="0" fieldPosition="0">
        <references count="3">
          <reference field="4294967294" count="1" selected="0">
            <x v="0"/>
          </reference>
          <reference field="1" count="1" selected="0">
            <x v="7"/>
          </reference>
          <reference field="2" count="1" selected="0">
            <x v="6"/>
          </reference>
        </references>
      </pivotArea>
    </chartFormat>
    <chartFormat chart="1" format="104">
      <pivotArea type="data" outline="0" fieldPosition="0">
        <references count="3">
          <reference field="4294967294" count="1" selected="0">
            <x v="0"/>
          </reference>
          <reference field="1" count="1" selected="0">
            <x v="8"/>
          </reference>
          <reference field="2" count="1" selected="0">
            <x v="6"/>
          </reference>
        </references>
      </pivotArea>
    </chartFormat>
    <chartFormat chart="1" format="105">
      <pivotArea type="data" outline="0" fieldPosition="0">
        <references count="3">
          <reference field="4294967294" count="1" selected="0">
            <x v="0"/>
          </reference>
          <reference field="1" count="1" selected="0">
            <x v="9"/>
          </reference>
          <reference field="2" count="1" selected="0">
            <x v="6"/>
          </reference>
        </references>
      </pivotArea>
    </chartFormat>
    <chartFormat chart="1" format="106">
      <pivotArea type="data" outline="0" fieldPosition="0">
        <references count="3">
          <reference field="4294967294" count="1" selected="0">
            <x v="0"/>
          </reference>
          <reference field="1" count="1" selected="0">
            <x v="10"/>
          </reference>
          <reference field="2" count="1" selected="0">
            <x v="6"/>
          </reference>
        </references>
      </pivotArea>
    </chartFormat>
    <chartFormat chart="1" format="107">
      <pivotArea type="data" outline="0" fieldPosition="0">
        <references count="3">
          <reference field="4294967294" count="1" selected="0">
            <x v="0"/>
          </reference>
          <reference field="1" count="1" selected="0">
            <x v="0"/>
          </reference>
          <reference field="2" count="1" selected="0">
            <x v="7"/>
          </reference>
        </references>
      </pivotArea>
    </chartFormat>
    <chartFormat chart="1" format="108">
      <pivotArea type="data" outline="0" fieldPosition="0">
        <references count="3">
          <reference field="4294967294" count="1" selected="0">
            <x v="0"/>
          </reference>
          <reference field="1" count="1" selected="0">
            <x v="1"/>
          </reference>
          <reference field="2" count="1" selected="0">
            <x v="7"/>
          </reference>
        </references>
      </pivotArea>
    </chartFormat>
    <chartFormat chart="1" format="109">
      <pivotArea type="data" outline="0" fieldPosition="0">
        <references count="3">
          <reference field="4294967294" count="1" selected="0">
            <x v="0"/>
          </reference>
          <reference field="1" count="1" selected="0">
            <x v="2"/>
          </reference>
          <reference field="2" count="1" selected="0">
            <x v="7"/>
          </reference>
        </references>
      </pivotArea>
    </chartFormat>
    <chartFormat chart="1" format="110">
      <pivotArea type="data" outline="0" fieldPosition="0">
        <references count="3">
          <reference field="4294967294" count="1" selected="0">
            <x v="0"/>
          </reference>
          <reference field="1" count="1" selected="0">
            <x v="3"/>
          </reference>
          <reference field="2" count="1" selected="0">
            <x v="7"/>
          </reference>
        </references>
      </pivotArea>
    </chartFormat>
    <chartFormat chart="1" format="111">
      <pivotArea type="data" outline="0" fieldPosition="0">
        <references count="3">
          <reference field="4294967294" count="1" selected="0">
            <x v="0"/>
          </reference>
          <reference field="1" count="1" selected="0">
            <x v="4"/>
          </reference>
          <reference field="2" count="1" selected="0">
            <x v="7"/>
          </reference>
        </references>
      </pivotArea>
    </chartFormat>
    <chartFormat chart="1" format="112">
      <pivotArea type="data" outline="0" fieldPosition="0">
        <references count="3">
          <reference field="4294967294" count="1" selected="0">
            <x v="0"/>
          </reference>
          <reference field="1" count="1" selected="0">
            <x v="5"/>
          </reference>
          <reference field="2" count="1" selected="0">
            <x v="7"/>
          </reference>
        </references>
      </pivotArea>
    </chartFormat>
    <chartFormat chart="1" format="113">
      <pivotArea type="data" outline="0" fieldPosition="0">
        <references count="3">
          <reference field="4294967294" count="1" selected="0">
            <x v="0"/>
          </reference>
          <reference field="1" count="1" selected="0">
            <x v="6"/>
          </reference>
          <reference field="2" count="1" selected="0">
            <x v="7"/>
          </reference>
        </references>
      </pivotArea>
    </chartFormat>
    <chartFormat chart="1" format="114">
      <pivotArea type="data" outline="0" fieldPosition="0">
        <references count="3">
          <reference field="4294967294" count="1" selected="0">
            <x v="0"/>
          </reference>
          <reference field="1" count="1" selected="0">
            <x v="7"/>
          </reference>
          <reference field="2" count="1" selected="0">
            <x v="7"/>
          </reference>
        </references>
      </pivotArea>
    </chartFormat>
    <chartFormat chart="1" format="115">
      <pivotArea type="data" outline="0" fieldPosition="0">
        <references count="3">
          <reference field="4294967294" count="1" selected="0">
            <x v="0"/>
          </reference>
          <reference field="1" count="1" selected="0">
            <x v="8"/>
          </reference>
          <reference field="2" count="1" selected="0">
            <x v="7"/>
          </reference>
        </references>
      </pivotArea>
    </chartFormat>
    <chartFormat chart="1" format="116">
      <pivotArea type="data" outline="0" fieldPosition="0">
        <references count="3">
          <reference field="4294967294" count="1" selected="0">
            <x v="0"/>
          </reference>
          <reference field="1" count="1" selected="0">
            <x v="9"/>
          </reference>
          <reference field="2" count="1" selected="0">
            <x v="7"/>
          </reference>
        </references>
      </pivotArea>
    </chartFormat>
    <chartFormat chart="1" format="117">
      <pivotArea type="data" outline="0" fieldPosition="0">
        <references count="3">
          <reference field="4294967294" count="1" selected="0">
            <x v="0"/>
          </reference>
          <reference field="1" count="1" selected="0">
            <x v="10"/>
          </reference>
          <reference field="2" count="1" selected="0">
            <x v="7"/>
          </reference>
        </references>
      </pivotArea>
    </chartFormat>
    <chartFormat chart="1" format="118">
      <pivotArea type="data" outline="0" fieldPosition="0">
        <references count="3">
          <reference field="4294967294" count="1" selected="0">
            <x v="0"/>
          </reference>
          <reference field="1" count="1" selected="0">
            <x v="0"/>
          </reference>
          <reference field="2" count="1" selected="0">
            <x v="8"/>
          </reference>
        </references>
      </pivotArea>
    </chartFormat>
    <chartFormat chart="1" format="119">
      <pivotArea type="data" outline="0" fieldPosition="0">
        <references count="3">
          <reference field="4294967294" count="1" selected="0">
            <x v="0"/>
          </reference>
          <reference field="1" count="1" selected="0">
            <x v="1"/>
          </reference>
          <reference field="2" count="1" selected="0">
            <x v="8"/>
          </reference>
        </references>
      </pivotArea>
    </chartFormat>
    <chartFormat chart="1" format="120">
      <pivotArea type="data" outline="0" fieldPosition="0">
        <references count="3">
          <reference field="4294967294" count="1" selected="0">
            <x v="0"/>
          </reference>
          <reference field="1" count="1" selected="0">
            <x v="2"/>
          </reference>
          <reference field="2" count="1" selected="0">
            <x v="8"/>
          </reference>
        </references>
      </pivotArea>
    </chartFormat>
    <chartFormat chart="1" format="121">
      <pivotArea type="data" outline="0" fieldPosition="0">
        <references count="3">
          <reference field="4294967294" count="1" selected="0">
            <x v="0"/>
          </reference>
          <reference field="1" count="1" selected="0">
            <x v="3"/>
          </reference>
          <reference field="2" count="1" selected="0">
            <x v="8"/>
          </reference>
        </references>
      </pivotArea>
    </chartFormat>
    <chartFormat chart="1" format="122">
      <pivotArea type="data" outline="0" fieldPosition="0">
        <references count="3">
          <reference field="4294967294" count="1" selected="0">
            <x v="0"/>
          </reference>
          <reference field="1" count="1" selected="0">
            <x v="4"/>
          </reference>
          <reference field="2" count="1" selected="0">
            <x v="8"/>
          </reference>
        </references>
      </pivotArea>
    </chartFormat>
    <chartFormat chart="1" format="123">
      <pivotArea type="data" outline="0" fieldPosition="0">
        <references count="3">
          <reference field="4294967294" count="1" selected="0">
            <x v="0"/>
          </reference>
          <reference field="1" count="1" selected="0">
            <x v="5"/>
          </reference>
          <reference field="2" count="1" selected="0">
            <x v="8"/>
          </reference>
        </references>
      </pivotArea>
    </chartFormat>
    <chartFormat chart="1" format="124">
      <pivotArea type="data" outline="0" fieldPosition="0">
        <references count="3">
          <reference field="4294967294" count="1" selected="0">
            <x v="0"/>
          </reference>
          <reference field="1" count="1" selected="0">
            <x v="6"/>
          </reference>
          <reference field="2" count="1" selected="0">
            <x v="8"/>
          </reference>
        </references>
      </pivotArea>
    </chartFormat>
    <chartFormat chart="1" format="125">
      <pivotArea type="data" outline="0" fieldPosition="0">
        <references count="3">
          <reference field="4294967294" count="1" selected="0">
            <x v="0"/>
          </reference>
          <reference field="1" count="1" selected="0">
            <x v="7"/>
          </reference>
          <reference field="2" count="1" selected="0">
            <x v="8"/>
          </reference>
        </references>
      </pivotArea>
    </chartFormat>
    <chartFormat chart="1" format="126">
      <pivotArea type="data" outline="0" fieldPosition="0">
        <references count="3">
          <reference field="4294967294" count="1" selected="0">
            <x v="0"/>
          </reference>
          <reference field="1" count="1" selected="0">
            <x v="8"/>
          </reference>
          <reference field="2" count="1" selected="0">
            <x v="8"/>
          </reference>
        </references>
      </pivotArea>
    </chartFormat>
    <chartFormat chart="1" format="127">
      <pivotArea type="data" outline="0" fieldPosition="0">
        <references count="3">
          <reference field="4294967294" count="1" selected="0">
            <x v="0"/>
          </reference>
          <reference field="1" count="1" selected="0">
            <x v="9"/>
          </reference>
          <reference field="2" count="1" selected="0">
            <x v="8"/>
          </reference>
        </references>
      </pivotArea>
    </chartFormat>
    <chartFormat chart="1" format="128">
      <pivotArea type="data" outline="0" fieldPosition="0">
        <references count="3">
          <reference field="4294967294" count="1" selected="0">
            <x v="0"/>
          </reference>
          <reference field="1" count="1" selected="0">
            <x v="10"/>
          </reference>
          <reference field="2" count="1" selected="0">
            <x v="8"/>
          </reference>
        </references>
      </pivotArea>
    </chartFormat>
    <chartFormat chart="1" format="129">
      <pivotArea type="data" outline="0" fieldPosition="0">
        <references count="3">
          <reference field="4294967294" count="1" selected="0">
            <x v="0"/>
          </reference>
          <reference field="1" count="1" selected="0">
            <x v="0"/>
          </reference>
          <reference field="2" count="1" selected="0">
            <x v="9"/>
          </reference>
        </references>
      </pivotArea>
    </chartFormat>
    <chartFormat chart="1" format="130">
      <pivotArea type="data" outline="0" fieldPosition="0">
        <references count="3">
          <reference field="4294967294" count="1" selected="0">
            <x v="0"/>
          </reference>
          <reference field="1" count="1" selected="0">
            <x v="1"/>
          </reference>
          <reference field="2" count="1" selected="0">
            <x v="9"/>
          </reference>
        </references>
      </pivotArea>
    </chartFormat>
    <chartFormat chart="1" format="131">
      <pivotArea type="data" outline="0" fieldPosition="0">
        <references count="3">
          <reference field="4294967294" count="1" selected="0">
            <x v="0"/>
          </reference>
          <reference field="1" count="1" selected="0">
            <x v="2"/>
          </reference>
          <reference field="2" count="1" selected="0">
            <x v="9"/>
          </reference>
        </references>
      </pivotArea>
    </chartFormat>
    <chartFormat chart="1" format="132">
      <pivotArea type="data" outline="0" fieldPosition="0">
        <references count="3">
          <reference field="4294967294" count="1" selected="0">
            <x v="0"/>
          </reference>
          <reference field="1" count="1" selected="0">
            <x v="3"/>
          </reference>
          <reference field="2" count="1" selected="0">
            <x v="9"/>
          </reference>
        </references>
      </pivotArea>
    </chartFormat>
    <chartFormat chart="1" format="133">
      <pivotArea type="data" outline="0" fieldPosition="0">
        <references count="3">
          <reference field="4294967294" count="1" selected="0">
            <x v="0"/>
          </reference>
          <reference field="1" count="1" selected="0">
            <x v="4"/>
          </reference>
          <reference field="2" count="1" selected="0">
            <x v="9"/>
          </reference>
        </references>
      </pivotArea>
    </chartFormat>
    <chartFormat chart="1" format="134">
      <pivotArea type="data" outline="0" fieldPosition="0">
        <references count="3">
          <reference field="4294967294" count="1" selected="0">
            <x v="0"/>
          </reference>
          <reference field="1" count="1" selected="0">
            <x v="5"/>
          </reference>
          <reference field="2" count="1" selected="0">
            <x v="9"/>
          </reference>
        </references>
      </pivotArea>
    </chartFormat>
    <chartFormat chart="1" format="135">
      <pivotArea type="data" outline="0" fieldPosition="0">
        <references count="3">
          <reference field="4294967294" count="1" selected="0">
            <x v="0"/>
          </reference>
          <reference field="1" count="1" selected="0">
            <x v="6"/>
          </reference>
          <reference field="2" count="1" selected="0">
            <x v="9"/>
          </reference>
        </references>
      </pivotArea>
    </chartFormat>
    <chartFormat chart="1" format="136">
      <pivotArea type="data" outline="0" fieldPosition="0">
        <references count="3">
          <reference field="4294967294" count="1" selected="0">
            <x v="0"/>
          </reference>
          <reference field="1" count="1" selected="0">
            <x v="7"/>
          </reference>
          <reference field="2" count="1" selected="0">
            <x v="9"/>
          </reference>
        </references>
      </pivotArea>
    </chartFormat>
    <chartFormat chart="1" format="137">
      <pivotArea type="data" outline="0" fieldPosition="0">
        <references count="3">
          <reference field="4294967294" count="1" selected="0">
            <x v="0"/>
          </reference>
          <reference field="1" count="1" selected="0">
            <x v="8"/>
          </reference>
          <reference field="2" count="1" selected="0">
            <x v="9"/>
          </reference>
        </references>
      </pivotArea>
    </chartFormat>
    <chartFormat chart="1" format="138">
      <pivotArea type="data" outline="0" fieldPosition="0">
        <references count="3">
          <reference field="4294967294" count="1" selected="0">
            <x v="0"/>
          </reference>
          <reference field="1" count="1" selected="0">
            <x v="9"/>
          </reference>
          <reference field="2" count="1" selected="0">
            <x v="9"/>
          </reference>
        </references>
      </pivotArea>
    </chartFormat>
    <chartFormat chart="1" format="139">
      <pivotArea type="data" outline="0" fieldPosition="0">
        <references count="3">
          <reference field="4294967294" count="1" selected="0">
            <x v="0"/>
          </reference>
          <reference field="1" count="1" selected="0">
            <x v="10"/>
          </reference>
          <reference field="2" count="1" selected="0">
            <x v="9"/>
          </reference>
        </references>
      </pivotArea>
    </chartFormat>
    <chartFormat chart="1" format="140">
      <pivotArea type="data" outline="0" fieldPosition="0">
        <references count="3">
          <reference field="4294967294" count="1" selected="0">
            <x v="0"/>
          </reference>
          <reference field="1" count="1" selected="0">
            <x v="0"/>
          </reference>
          <reference field="2" count="1" selected="0">
            <x v="10"/>
          </reference>
        </references>
      </pivotArea>
    </chartFormat>
    <chartFormat chart="1" format="141">
      <pivotArea type="data" outline="0" fieldPosition="0">
        <references count="3">
          <reference field="4294967294" count="1" selected="0">
            <x v="0"/>
          </reference>
          <reference field="1" count="1" selected="0">
            <x v="1"/>
          </reference>
          <reference field="2" count="1" selected="0">
            <x v="10"/>
          </reference>
        </references>
      </pivotArea>
    </chartFormat>
    <chartFormat chart="1" format="142">
      <pivotArea type="data" outline="0" fieldPosition="0">
        <references count="3">
          <reference field="4294967294" count="1" selected="0">
            <x v="0"/>
          </reference>
          <reference field="1" count="1" selected="0">
            <x v="2"/>
          </reference>
          <reference field="2" count="1" selected="0">
            <x v="10"/>
          </reference>
        </references>
      </pivotArea>
    </chartFormat>
    <chartFormat chart="1" format="143">
      <pivotArea type="data" outline="0" fieldPosition="0">
        <references count="3">
          <reference field="4294967294" count="1" selected="0">
            <x v="0"/>
          </reference>
          <reference field="1" count="1" selected="0">
            <x v="3"/>
          </reference>
          <reference field="2" count="1" selected="0">
            <x v="10"/>
          </reference>
        </references>
      </pivotArea>
    </chartFormat>
    <chartFormat chart="1" format="144">
      <pivotArea type="data" outline="0" fieldPosition="0">
        <references count="3">
          <reference field="4294967294" count="1" selected="0">
            <x v="0"/>
          </reference>
          <reference field="1" count="1" selected="0">
            <x v="4"/>
          </reference>
          <reference field="2" count="1" selected="0">
            <x v="10"/>
          </reference>
        </references>
      </pivotArea>
    </chartFormat>
    <chartFormat chart="1" format="145">
      <pivotArea type="data" outline="0" fieldPosition="0">
        <references count="3">
          <reference field="4294967294" count="1" selected="0">
            <x v="0"/>
          </reference>
          <reference field="1" count="1" selected="0">
            <x v="5"/>
          </reference>
          <reference field="2" count="1" selected="0">
            <x v="10"/>
          </reference>
        </references>
      </pivotArea>
    </chartFormat>
    <chartFormat chart="1" format="146">
      <pivotArea type="data" outline="0" fieldPosition="0">
        <references count="3">
          <reference field="4294967294" count="1" selected="0">
            <x v="0"/>
          </reference>
          <reference field="1" count="1" selected="0">
            <x v="6"/>
          </reference>
          <reference field="2" count="1" selected="0">
            <x v="10"/>
          </reference>
        </references>
      </pivotArea>
    </chartFormat>
    <chartFormat chart="1" format="147">
      <pivotArea type="data" outline="0" fieldPosition="0">
        <references count="3">
          <reference field="4294967294" count="1" selected="0">
            <x v="0"/>
          </reference>
          <reference field="1" count="1" selected="0">
            <x v="7"/>
          </reference>
          <reference field="2" count="1" selected="0">
            <x v="10"/>
          </reference>
        </references>
      </pivotArea>
    </chartFormat>
    <chartFormat chart="1" format="148">
      <pivotArea type="data" outline="0" fieldPosition="0">
        <references count="3">
          <reference field="4294967294" count="1" selected="0">
            <x v="0"/>
          </reference>
          <reference field="1" count="1" selected="0">
            <x v="8"/>
          </reference>
          <reference field="2" count="1" selected="0">
            <x v="10"/>
          </reference>
        </references>
      </pivotArea>
    </chartFormat>
    <chartFormat chart="1" format="149">
      <pivotArea type="data" outline="0" fieldPosition="0">
        <references count="3">
          <reference field="4294967294" count="1" selected="0">
            <x v="0"/>
          </reference>
          <reference field="1" count="1" selected="0">
            <x v="9"/>
          </reference>
          <reference field="2" count="1" selected="0">
            <x v="10"/>
          </reference>
        </references>
      </pivotArea>
    </chartFormat>
    <chartFormat chart="1" format="150">
      <pivotArea type="data" outline="0" fieldPosition="0">
        <references count="3">
          <reference field="4294967294" count="1" selected="0">
            <x v="0"/>
          </reference>
          <reference field="1" count="1" selected="0">
            <x v="1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15" firstHeaderRow="1" firstDataRow="1" firstDataCol="1" rowPageCount="1" colPageCount="1"/>
  <pivotFields count="6">
    <pivotField showAll="0">
      <items count="7">
        <item h="1" x="0"/>
        <item h="1" x="1"/>
        <item h="1" x="2"/>
        <item h="1" x="3"/>
        <item h="1" x="4"/>
        <item x="5"/>
        <item t="default"/>
      </items>
    </pivotField>
    <pivotField axis="axisPage" showAll="0">
      <items count="12">
        <item x="0"/>
        <item x="1"/>
        <item x="2"/>
        <item x="3"/>
        <item x="4"/>
        <item x="5"/>
        <item x="6"/>
        <item x="7"/>
        <item x="8"/>
        <item x="9"/>
        <item x="10"/>
        <item t="default"/>
      </items>
    </pivotField>
    <pivotField axis="axisRow" showAll="0" sortType="ascending">
      <items count="12">
        <item x="0"/>
        <item x="1"/>
        <item x="2"/>
        <item x="3"/>
        <item x="4"/>
        <item x="5"/>
        <item x="6"/>
        <item x="7"/>
        <item x="8"/>
        <item x="9"/>
        <item x="10"/>
        <item t="default"/>
      </items>
    </pivotField>
    <pivotField showAll="0"/>
    <pivotField dataField="1" showAll="0"/>
    <pivotField showAll="0"/>
  </pivotFields>
  <rowFields count="1">
    <field x="2"/>
  </rowFields>
  <rowItems count="12">
    <i>
      <x/>
    </i>
    <i>
      <x v="1"/>
    </i>
    <i>
      <x v="2"/>
    </i>
    <i>
      <x v="3"/>
    </i>
    <i>
      <x v="4"/>
    </i>
    <i>
      <x v="5"/>
    </i>
    <i>
      <x v="6"/>
    </i>
    <i>
      <x v="7"/>
    </i>
    <i>
      <x v="8"/>
    </i>
    <i>
      <x v="9"/>
    </i>
    <i>
      <x v="10"/>
    </i>
    <i t="grand">
      <x/>
    </i>
  </rowItems>
  <colItems count="1">
    <i/>
  </colItems>
  <pageFields count="1">
    <pageField fld="1" item="4" hier="-1"/>
  </pageFields>
  <dataFields count="1">
    <dataField name="Sum of WEP_CWRT" fld="4" baseField="0" baseItem="0"/>
  </dataFields>
  <formats count="1">
    <format dxfId="0">
      <pivotArea outline="0" collapsedLevelsAreSubtotals="1" fieldPosition="0"/>
    </format>
  </formats>
  <chartFormats count="12">
    <chartFormat chart="1" format="16" series="1">
      <pivotArea type="data" outline="0" fieldPosition="0">
        <references count="1">
          <reference field="4294967294" count="1" selected="0">
            <x v="0"/>
          </reference>
        </references>
      </pivotArea>
    </chartFormat>
    <chartFormat chart="1" format="17">
      <pivotArea type="data" outline="0" fieldPosition="0">
        <references count="2">
          <reference field="4294967294" count="1" selected="0">
            <x v="0"/>
          </reference>
          <reference field="2" count="1" selected="0">
            <x v="0"/>
          </reference>
        </references>
      </pivotArea>
    </chartFormat>
    <chartFormat chart="1" format="18">
      <pivotArea type="data" outline="0" fieldPosition="0">
        <references count="2">
          <reference field="4294967294" count="1" selected="0">
            <x v="0"/>
          </reference>
          <reference field="2" count="1" selected="0">
            <x v="1"/>
          </reference>
        </references>
      </pivotArea>
    </chartFormat>
    <chartFormat chart="1" format="19">
      <pivotArea type="data" outline="0" fieldPosition="0">
        <references count="2">
          <reference field="4294967294" count="1" selected="0">
            <x v="0"/>
          </reference>
          <reference field="2" count="1" selected="0">
            <x v="2"/>
          </reference>
        </references>
      </pivotArea>
    </chartFormat>
    <chartFormat chart="1" format="20">
      <pivotArea type="data" outline="0" fieldPosition="0">
        <references count="2">
          <reference field="4294967294" count="1" selected="0">
            <x v="0"/>
          </reference>
          <reference field="2" count="1" selected="0">
            <x v="3"/>
          </reference>
        </references>
      </pivotArea>
    </chartFormat>
    <chartFormat chart="1" format="21">
      <pivotArea type="data" outline="0" fieldPosition="0">
        <references count="2">
          <reference field="4294967294" count="1" selected="0">
            <x v="0"/>
          </reference>
          <reference field="2" count="1" selected="0">
            <x v="4"/>
          </reference>
        </references>
      </pivotArea>
    </chartFormat>
    <chartFormat chart="1" format="22">
      <pivotArea type="data" outline="0" fieldPosition="0">
        <references count="2">
          <reference field="4294967294" count="1" selected="0">
            <x v="0"/>
          </reference>
          <reference field="2" count="1" selected="0">
            <x v="5"/>
          </reference>
        </references>
      </pivotArea>
    </chartFormat>
    <chartFormat chart="1" format="23">
      <pivotArea type="data" outline="0" fieldPosition="0">
        <references count="2">
          <reference field="4294967294" count="1" selected="0">
            <x v="0"/>
          </reference>
          <reference field="2" count="1" selected="0">
            <x v="6"/>
          </reference>
        </references>
      </pivotArea>
    </chartFormat>
    <chartFormat chart="1" format="24">
      <pivotArea type="data" outline="0" fieldPosition="0">
        <references count="2">
          <reference field="4294967294" count="1" selected="0">
            <x v="0"/>
          </reference>
          <reference field="2" count="1" selected="0">
            <x v="7"/>
          </reference>
        </references>
      </pivotArea>
    </chartFormat>
    <chartFormat chart="1" format="25">
      <pivotArea type="data" outline="0" fieldPosition="0">
        <references count="2">
          <reference field="4294967294" count="1" selected="0">
            <x v="0"/>
          </reference>
          <reference field="2" count="1" selected="0">
            <x v="8"/>
          </reference>
        </references>
      </pivotArea>
    </chartFormat>
    <chartFormat chart="1" format="26">
      <pivotArea type="data" outline="0" fieldPosition="0">
        <references count="2">
          <reference field="4294967294" count="1" selected="0">
            <x v="0"/>
          </reference>
          <reference field="2" count="1" selected="0">
            <x v="9"/>
          </reference>
        </references>
      </pivotArea>
    </chartFormat>
    <chartFormat chart="1" format="27">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8B43052-4645-4E0A-AF29-BD9EEE13C19D}" name="PivotTable1" cacheId="59"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B3:D68" firstHeaderRow="1" firstDataRow="1" firstDataCol="2" rowPageCount="1" colPageCount="1"/>
  <pivotFields count="7">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2"/>
        <item x="8"/>
        <item x="3"/>
        <item x="9"/>
        <item x="6"/>
        <item x="1"/>
        <item x="5"/>
        <item x="10"/>
        <item x="4"/>
        <item x="0"/>
        <item x="7"/>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3"/>
        <item x="1"/>
        <item x="2"/>
        <item x="6"/>
        <item x="5"/>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dataField="1" compact="0" outline="0" showAll="0" defaultSubtotal="0">
      <items count="24">
        <item x="4"/>
        <item x="1"/>
        <item x="0"/>
        <item x="2"/>
        <item x="6"/>
        <item x="5"/>
        <item x="3"/>
        <item x="16"/>
        <item x="8"/>
        <item x="12"/>
        <item x="10"/>
        <item x="7"/>
        <item x="11"/>
        <item x="14"/>
        <item x="18"/>
        <item x="20"/>
        <item x="9"/>
        <item x="17"/>
        <item x="15"/>
        <item x="13"/>
        <item x="21"/>
        <item x="19"/>
        <item x="23"/>
        <item x="22"/>
      </items>
      <extLst>
        <ext xmlns:x14="http://schemas.microsoft.com/office/spreadsheetml/2009/9/main" uri="{2946ED86-A175-432a-8AC1-64E0C546D7DE}">
          <x14:pivotField fillDownLabels="1"/>
        </ext>
      </extLst>
    </pivotField>
  </pivotFields>
  <rowFields count="2">
    <field x="1"/>
    <field x="3"/>
  </rowFields>
  <rowItems count="65">
    <i>
      <x/>
      <x/>
    </i>
    <i r="1">
      <x v="1"/>
    </i>
    <i r="1">
      <x v="2"/>
    </i>
    <i r="1">
      <x v="3"/>
    </i>
    <i r="1">
      <x v="4"/>
    </i>
    <i r="1">
      <x v="5"/>
    </i>
    <i r="1">
      <x v="6"/>
    </i>
    <i>
      <x v="1"/>
      <x v="1"/>
    </i>
    <i r="1">
      <x v="2"/>
    </i>
    <i r="1">
      <x v="3"/>
    </i>
    <i r="1">
      <x v="4"/>
    </i>
    <i r="1">
      <x v="5"/>
    </i>
    <i r="1">
      <x v="6"/>
    </i>
    <i>
      <x v="2"/>
      <x/>
    </i>
    <i r="1">
      <x v="1"/>
    </i>
    <i r="1">
      <x v="2"/>
    </i>
    <i r="1">
      <x v="3"/>
    </i>
    <i r="1">
      <x v="4"/>
    </i>
    <i r="1">
      <x v="5"/>
    </i>
    <i r="1">
      <x v="6"/>
    </i>
    <i>
      <x v="3"/>
      <x v="5"/>
    </i>
    <i r="1">
      <x v="6"/>
    </i>
    <i>
      <x v="4"/>
      <x/>
    </i>
    <i r="1">
      <x v="1"/>
    </i>
    <i r="1">
      <x v="2"/>
    </i>
    <i r="1">
      <x v="3"/>
    </i>
    <i r="1">
      <x v="4"/>
    </i>
    <i r="1">
      <x v="5"/>
    </i>
    <i r="1">
      <x v="6"/>
    </i>
    <i>
      <x v="5"/>
      <x/>
    </i>
    <i r="1">
      <x v="1"/>
    </i>
    <i r="1">
      <x v="2"/>
    </i>
    <i r="1">
      <x v="3"/>
    </i>
    <i r="1">
      <x v="4"/>
    </i>
    <i r="1">
      <x v="5"/>
    </i>
    <i r="1">
      <x v="6"/>
    </i>
    <i>
      <x v="6"/>
      <x/>
    </i>
    <i r="1">
      <x v="1"/>
    </i>
    <i r="1">
      <x v="2"/>
    </i>
    <i r="1">
      <x v="3"/>
    </i>
    <i r="1">
      <x v="4"/>
    </i>
    <i r="1">
      <x v="5"/>
    </i>
    <i r="1">
      <x v="6"/>
    </i>
    <i>
      <x v="7"/>
      <x v="4"/>
    </i>
    <i r="1">
      <x v="5"/>
    </i>
    <i r="1">
      <x v="6"/>
    </i>
    <i>
      <x v="8"/>
      <x/>
    </i>
    <i r="1">
      <x v="1"/>
    </i>
    <i r="1">
      <x v="2"/>
    </i>
    <i r="1">
      <x v="3"/>
    </i>
    <i r="1">
      <x v="4"/>
    </i>
    <i r="1">
      <x v="5"/>
    </i>
    <i r="1">
      <x v="6"/>
    </i>
    <i>
      <x v="9"/>
      <x/>
    </i>
    <i r="1">
      <x v="1"/>
    </i>
    <i r="1">
      <x v="2"/>
    </i>
    <i r="1">
      <x v="4"/>
    </i>
    <i r="1">
      <x v="5"/>
    </i>
    <i r="1">
      <x v="6"/>
    </i>
    <i>
      <x v="10"/>
      <x/>
    </i>
    <i r="1">
      <x v="1"/>
    </i>
    <i r="1">
      <x v="2"/>
    </i>
    <i r="1">
      <x v="4"/>
    </i>
    <i r="1">
      <x v="5"/>
    </i>
    <i r="1">
      <x v="6"/>
    </i>
  </rowItems>
  <colItems count="1">
    <i/>
  </colItems>
  <pageFields count="1">
    <pageField fld="6" hier="-1"/>
  </pageFields>
  <dataFields count="1">
    <dataField name="Count of MDA8" fld="6"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00000000-0013-0000-FFFF-FFFF01000000}" sourceName="site">
  <pivotTables>
    <pivotTable tabId="2" name="PivotTable1"/>
    <pivotTable tabId="2" name="PivotTable2"/>
  </pivotTables>
  <data>
    <tabular pivotCacheId="1340520053">
      <items count="11">
        <i x="2"/>
        <i x="3"/>
        <i x="4"/>
        <i x="7"/>
        <i x="8"/>
        <i x="1"/>
        <i x="6" s="1"/>
        <i x="10"/>
        <i x="5"/>
        <i x="0"/>
        <i x="9"/>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1" xr10:uid="{00000000-0013-0000-FFFF-FFFF02000000}" sourceName="site">
  <pivotTables>
    <pivotTable tabId="3" name="PivotTable1"/>
  </pivotTables>
  <data>
    <tabular pivotCacheId="121941964">
      <items count="11">
        <i x="0"/>
        <i x="8"/>
        <i x="1"/>
        <i x="10"/>
        <i x="2"/>
        <i x="3"/>
        <i x="4" s="1"/>
        <i x="9"/>
        <i x="5"/>
        <i x="6"/>
        <i x="7"/>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3000000}" sourceName="year">
  <pivotTables>
    <pivotTable tabId="2" name="PivotTable1"/>
    <pivotTable tabId="2" name="PivotTable2"/>
  </pivotTables>
  <data>
    <tabular pivotCacheId="1340520053">
      <items count="7">
        <i x="0"/>
        <i x="1"/>
        <i x="2"/>
        <i x="6"/>
        <i x="3"/>
        <i x="4"/>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4000000}" sourceName="year">
  <pivotTables>
    <pivotTable tabId="5" name="PivotTable1"/>
  </pivotTables>
  <data>
    <tabular pivotCacheId="121941964">
      <items count="6">
        <i x="0"/>
        <i x="1"/>
        <i x="2"/>
        <i x="3"/>
        <i x="4"/>
        <i x="5"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21" xr10:uid="{00000000-0013-0000-FFFF-FFFF05000000}" sourceName="site">
  <pivotTables>
    <pivotTable tabId="7" name="PivotTable1"/>
  </pivotTables>
  <data>
    <tabular pivotCacheId="1340520053">
      <items count="11">
        <i x="2"/>
        <i x="3"/>
        <i x="4"/>
        <i x="7"/>
        <i x="8"/>
        <i x="1"/>
        <i x="6" s="1"/>
        <i x="10"/>
        <i x="5"/>
        <i x="0"/>
        <i x="9"/>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00000000-0013-0000-FFFF-FFFF06000000}" sourceName="year">
  <pivotTables>
    <pivotTable tabId="3" name="PivotTable1"/>
  </pivotTables>
  <data>
    <tabular pivotCacheId="121941964">
      <items count="6">
        <i x="0"/>
        <i x="1"/>
        <i x="2"/>
        <i x="3"/>
        <i x="4"/>
        <i x="5"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3" xr10:uid="{572AD1A1-FF4A-4B62-AD31-2D5EA02DA531}" sourceName="year">
  <pivotTables>
    <pivotTable tabId="11" name="PivotTable1"/>
  </pivotTables>
  <data>
    <tabular pivotCacheId="1340520053">
      <items count="7">
        <i x="0"/>
        <i x="1"/>
        <i x="2"/>
        <i x="6"/>
        <i x="3"/>
        <i x="4"/>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00000000-0014-0000-FFFF-FFFF05000000}" cache="Slicer_site" caption="site" startItem="1" rowHeight="234950"/>
  <slicer name="year" xr10:uid="{00000000-0014-0000-FFFF-FFFF06000000}" cache="Slicer_year" caption="year"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3" xr10:uid="{02C37B85-E978-4009-8175-4EB32444C71C}" cache="Slicer_year3" caption="year"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3" xr10:uid="{00000000-0014-0000-FFFF-FFFF01000000}" cache="Slicer_site21" caption="site" rowHeight="2349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2000000}" cache="Slicer_year1" caption="year" rowHeight="23495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1" xr10:uid="{00000000-0014-0000-FFFF-FFFF03000000}" cache="Slicer_site1" caption="site" rowHeight="234950"/>
  <slicer name="year 2" xr10:uid="{00000000-0014-0000-FFFF-FFFF04000000}" cache="Slicer_year2" caption="year"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4C6C2-4E55-4CB3-A075-63C38EA52973}">
  <dimension ref="A1:H8"/>
  <sheetViews>
    <sheetView tabSelected="1" workbookViewId="0">
      <selection activeCell="B16" sqref="B16"/>
    </sheetView>
  </sheetViews>
  <sheetFormatPr defaultRowHeight="14.4" x14ac:dyDescent="0.3"/>
  <cols>
    <col min="2" max="2" width="27.77734375" customWidth="1"/>
  </cols>
  <sheetData>
    <row r="1" spans="1:8" x14ac:dyDescent="0.3">
      <c r="A1" s="6" t="s">
        <v>60</v>
      </c>
      <c r="B1" s="6"/>
      <c r="C1" s="6"/>
      <c r="D1" s="6"/>
      <c r="E1" s="6"/>
      <c r="F1" s="6"/>
      <c r="G1" s="6"/>
      <c r="H1" s="6"/>
    </row>
    <row r="2" spans="1:8" ht="136.19999999999999" customHeight="1" x14ac:dyDescent="0.3">
      <c r="A2" s="7" t="s">
        <v>70</v>
      </c>
      <c r="B2" s="7"/>
      <c r="C2" s="7"/>
      <c r="D2" s="7"/>
      <c r="E2" s="7"/>
      <c r="F2" s="7"/>
      <c r="G2" s="7"/>
      <c r="H2" s="7"/>
    </row>
    <row r="5" spans="1:8" x14ac:dyDescent="0.3">
      <c r="A5" s="8" t="s">
        <v>61</v>
      </c>
      <c r="B5" s="6" t="s">
        <v>62</v>
      </c>
      <c r="C5" s="6"/>
      <c r="D5" s="6"/>
      <c r="E5" s="6"/>
      <c r="F5" s="6" t="s">
        <v>63</v>
      </c>
      <c r="G5" s="6"/>
      <c r="H5" s="6"/>
    </row>
    <row r="6" spans="1:8" ht="45" customHeight="1" x14ac:dyDescent="0.3">
      <c r="A6" s="9" t="s">
        <v>64</v>
      </c>
      <c r="B6" s="10" t="s">
        <v>71</v>
      </c>
      <c r="C6" s="10"/>
      <c r="D6" s="10"/>
      <c r="E6" s="10"/>
      <c r="F6" s="11" t="s">
        <v>65</v>
      </c>
      <c r="G6" s="11"/>
      <c r="H6" s="11"/>
    </row>
    <row r="7" spans="1:8" ht="43.8" customHeight="1" x14ac:dyDescent="0.3">
      <c r="A7" s="9" t="s">
        <v>66</v>
      </c>
      <c r="B7" s="12" t="s">
        <v>72</v>
      </c>
      <c r="C7" s="12"/>
      <c r="D7" s="12"/>
      <c r="E7" s="12"/>
      <c r="F7" s="13" t="s">
        <v>67</v>
      </c>
      <c r="G7" s="13"/>
      <c r="H7" s="13"/>
    </row>
    <row r="8" spans="1:8" ht="41.4" customHeight="1" x14ac:dyDescent="0.3">
      <c r="A8" s="14" t="s">
        <v>68</v>
      </c>
      <c r="B8" s="15" t="s">
        <v>73</v>
      </c>
      <c r="C8" s="15"/>
      <c r="D8" s="15"/>
      <c r="E8" s="15"/>
      <c r="F8" s="16" t="s">
        <v>69</v>
      </c>
      <c r="G8" s="16"/>
      <c r="H8" s="16"/>
    </row>
  </sheetData>
  <mergeCells count="7">
    <mergeCell ref="A2:H2"/>
    <mergeCell ref="B6:E6"/>
    <mergeCell ref="F6:H6"/>
    <mergeCell ref="B7:E7"/>
    <mergeCell ref="F7:H7"/>
    <mergeCell ref="B8:E8"/>
    <mergeCell ref="F8:H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26"/>
  <sheetViews>
    <sheetView workbookViewId="0">
      <selection activeCell="B32" sqref="B32"/>
    </sheetView>
  </sheetViews>
  <sheetFormatPr defaultRowHeight="14.4" x14ac:dyDescent="0.3"/>
  <cols>
    <col min="1" max="1" width="22.88671875" bestFit="1" customWidth="1"/>
    <col min="2" max="2" width="14.5546875" bestFit="1" customWidth="1"/>
    <col min="3" max="3" width="11.33203125" bestFit="1" customWidth="1"/>
  </cols>
  <sheetData>
    <row r="2" spans="1:3" x14ac:dyDescent="0.3">
      <c r="A2" s="2" t="s">
        <v>0</v>
      </c>
      <c r="B2" s="3">
        <v>2022</v>
      </c>
      <c r="C2" t="str">
        <f>B2&amp;" "&amp;B3&amp;" - Relative potential contribution of VOC sources on high ozone days (MDA8&gt;=70 ppb)"&amp;" - "&amp;A26</f>
        <v>2022 NREL - Relative potential contribution of VOC sources on high ozone days (MDA8&gt;=70 ppb) - 23 days</v>
      </c>
    </row>
    <row r="3" spans="1:3" x14ac:dyDescent="0.3">
      <c r="A3" s="2" t="s">
        <v>1</v>
      </c>
      <c r="B3" t="s">
        <v>20</v>
      </c>
    </row>
    <row r="5" spans="1:3" x14ac:dyDescent="0.3">
      <c r="A5" s="2" t="s">
        <v>24</v>
      </c>
      <c r="B5" t="s">
        <v>26</v>
      </c>
    </row>
    <row r="6" spans="1:3" x14ac:dyDescent="0.3">
      <c r="A6" s="3" t="s">
        <v>7</v>
      </c>
      <c r="B6" s="4">
        <v>57.814469387755103</v>
      </c>
    </row>
    <row r="7" spans="1:3" x14ac:dyDescent="0.3">
      <c r="A7" s="3" t="s">
        <v>9</v>
      </c>
      <c r="B7" s="4">
        <v>1601.59301020408</v>
      </c>
    </row>
    <row r="8" spans="1:3" x14ac:dyDescent="0.3">
      <c r="A8" s="3" t="s">
        <v>11</v>
      </c>
      <c r="B8" s="4">
        <v>1481.96981632653</v>
      </c>
    </row>
    <row r="9" spans="1:3" x14ac:dyDescent="0.3">
      <c r="A9" s="3" t="s">
        <v>12</v>
      </c>
      <c r="B9" s="4">
        <v>146.46846938775499</v>
      </c>
    </row>
    <row r="10" spans="1:3" x14ac:dyDescent="0.3">
      <c r="A10" s="3" t="s">
        <v>13</v>
      </c>
      <c r="B10" s="4">
        <v>60.437173469387702</v>
      </c>
    </row>
    <row r="11" spans="1:3" x14ac:dyDescent="0.3">
      <c r="A11" s="3" t="s">
        <v>10</v>
      </c>
      <c r="B11" s="4">
        <v>2987.4918163265202</v>
      </c>
    </row>
    <row r="12" spans="1:3" x14ac:dyDescent="0.3">
      <c r="A12" s="3" t="s">
        <v>14</v>
      </c>
      <c r="B12" s="4">
        <v>1119.36214285714</v>
      </c>
    </row>
    <row r="13" spans="1:3" x14ac:dyDescent="0.3">
      <c r="A13" s="3" t="s">
        <v>15</v>
      </c>
      <c r="B13" s="4">
        <v>385.26594897959302</v>
      </c>
    </row>
    <row r="14" spans="1:3" x14ac:dyDescent="0.3">
      <c r="A14" s="3" t="s">
        <v>8</v>
      </c>
      <c r="B14" s="4">
        <v>1310.4548163265299</v>
      </c>
    </row>
    <row r="15" spans="1:3" x14ac:dyDescent="0.3">
      <c r="A15" s="3" t="s">
        <v>6</v>
      </c>
      <c r="B15" s="4">
        <v>37.359520408163199</v>
      </c>
    </row>
    <row r="16" spans="1:3" x14ac:dyDescent="0.3">
      <c r="A16" s="3" t="s">
        <v>16</v>
      </c>
      <c r="B16" s="4">
        <v>7.11192857142857</v>
      </c>
    </row>
    <row r="17" spans="1:2" x14ac:dyDescent="0.3">
      <c r="A17" s="3" t="s">
        <v>25</v>
      </c>
      <c r="B17" s="4">
        <v>9195.3291122448827</v>
      </c>
    </row>
    <row r="22" spans="1:2" x14ac:dyDescent="0.3">
      <c r="A22" s="2" t="s">
        <v>0</v>
      </c>
      <c r="B22" s="3">
        <v>2022</v>
      </c>
    </row>
    <row r="23" spans="1:2" x14ac:dyDescent="0.3">
      <c r="A23" s="2" t="s">
        <v>1</v>
      </c>
      <c r="B23" t="s">
        <v>20</v>
      </c>
    </row>
    <row r="25" spans="1:2" x14ac:dyDescent="0.3">
      <c r="A25" s="2" t="s">
        <v>24</v>
      </c>
    </row>
    <row r="26" spans="1:2" x14ac:dyDescent="0.3">
      <c r="A26" s="3" t="s">
        <v>50</v>
      </c>
    </row>
  </sheetData>
  <pageMargins left="0.7" right="0.7" top="0.75" bottom="0.75" header="0.3" footer="0.3"/>
  <headerFooter>
    <oddFooter>&amp;C_x000D_&amp;1#&amp;"Verdana"&amp;7&amp;K000000 Confidential</oddFoot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4D2F-D8BD-493E-8ECF-19FF6EBE658E}">
  <dimension ref="A1:M16"/>
  <sheetViews>
    <sheetView workbookViewId="0">
      <selection activeCell="B36" sqref="B36"/>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C1" t="str">
        <f>B2&amp;" - Relative potential contribution of VOC sources on high ozone days (MDA8&gt;=70 ppb)"</f>
        <v>2022 - Relative potential contribution of VOC sources on high ozone days (MDA8&gt;=70 ppb)</v>
      </c>
    </row>
    <row r="2" spans="1:13" x14ac:dyDescent="0.3">
      <c r="A2" s="2" t="s">
        <v>0</v>
      </c>
      <c r="B2" s="3">
        <v>2022</v>
      </c>
      <c r="C2" t="s">
        <v>32</v>
      </c>
    </row>
    <row r="4" spans="1:13" x14ac:dyDescent="0.3">
      <c r="A4" s="2" t="s">
        <v>41</v>
      </c>
      <c r="C4" s="2" t="s">
        <v>2</v>
      </c>
    </row>
    <row r="5" spans="1:13" x14ac:dyDescent="0.3">
      <c r="A5" s="2" t="s">
        <v>1</v>
      </c>
      <c r="B5" s="2" t="s">
        <v>40</v>
      </c>
      <c r="C5" t="s">
        <v>7</v>
      </c>
      <c r="D5" t="s">
        <v>9</v>
      </c>
      <c r="E5" t="s">
        <v>11</v>
      </c>
      <c r="F5" t="s">
        <v>12</v>
      </c>
      <c r="G5" t="s">
        <v>13</v>
      </c>
      <c r="H5" t="s">
        <v>10</v>
      </c>
      <c r="I5" t="s">
        <v>14</v>
      </c>
      <c r="J5" t="s">
        <v>15</v>
      </c>
      <c r="K5" t="s">
        <v>8</v>
      </c>
      <c r="L5" t="s">
        <v>6</v>
      </c>
      <c r="M5" t="s">
        <v>16</v>
      </c>
    </row>
    <row r="6" spans="1:13" x14ac:dyDescent="0.3">
      <c r="A6" t="s">
        <v>17</v>
      </c>
      <c r="B6" t="s">
        <v>42</v>
      </c>
      <c r="C6" s="4">
        <v>0.33296866113014101</v>
      </c>
      <c r="D6" s="4">
        <v>13.254376409860599</v>
      </c>
      <c r="E6" s="4">
        <v>21.4548905369709</v>
      </c>
      <c r="F6" s="4">
        <v>2.83232690932509</v>
      </c>
      <c r="G6" s="4">
        <v>0.96980915364434095</v>
      </c>
      <c r="H6" s="4">
        <v>30.821999849133</v>
      </c>
      <c r="I6" s="4">
        <v>11.4129785672217</v>
      </c>
      <c r="J6" s="4">
        <v>3.9395445610773101</v>
      </c>
      <c r="K6" s="4">
        <v>14.6654757850529</v>
      </c>
      <c r="L6" s="4">
        <v>0.25283890064720399</v>
      </c>
      <c r="M6" s="4">
        <v>6.27906659365009E-2</v>
      </c>
    </row>
    <row r="7" spans="1:13" x14ac:dyDescent="0.3">
      <c r="A7" t="s">
        <v>19</v>
      </c>
      <c r="B7" t="s">
        <v>54</v>
      </c>
      <c r="C7" s="4">
        <v>0.25879963791748301</v>
      </c>
      <c r="D7" s="4">
        <v>13.8550254548715</v>
      </c>
      <c r="E7" s="4">
        <v>23.733602053255598</v>
      </c>
      <c r="F7" s="4">
        <v>3.319441374128</v>
      </c>
      <c r="G7" s="4">
        <v>0.76136263009279304</v>
      </c>
      <c r="H7" s="4">
        <v>29.106090439018999</v>
      </c>
      <c r="I7" s="4">
        <v>11.035715562665899</v>
      </c>
      <c r="J7" s="4">
        <v>3.9543555276640499</v>
      </c>
      <c r="K7" s="4">
        <v>13.692466680828799</v>
      </c>
      <c r="L7" s="4">
        <v>0.22729128865238099</v>
      </c>
      <c r="M7" s="4">
        <v>5.5849350904233402E-2</v>
      </c>
    </row>
    <row r="8" spans="1:13" x14ac:dyDescent="0.3">
      <c r="A8" t="s">
        <v>30</v>
      </c>
      <c r="B8" t="s">
        <v>48</v>
      </c>
      <c r="C8" s="4">
        <v>0.48753773659619698</v>
      </c>
      <c r="D8" s="4">
        <v>16.822364288786499</v>
      </c>
      <c r="E8" s="4">
        <v>18.330533713013999</v>
      </c>
      <c r="F8" s="4">
        <v>1.82010704836353</v>
      </c>
      <c r="G8" s="4">
        <v>0.71407772528892299</v>
      </c>
      <c r="H8" s="4">
        <v>30.7084821286828</v>
      </c>
      <c r="I8" s="4">
        <v>11.8930095607369</v>
      </c>
      <c r="J8" s="4">
        <v>4.0835547373488099</v>
      </c>
      <c r="K8" s="4">
        <v>14.993464295844401</v>
      </c>
      <c r="L8" s="4">
        <v>7.6773161348523494E-2</v>
      </c>
      <c r="M8" s="4">
        <v>7.0095603989288102E-2</v>
      </c>
    </row>
    <row r="9" spans="1:13" x14ac:dyDescent="0.3">
      <c r="A9" t="s">
        <v>5</v>
      </c>
      <c r="B9" t="s">
        <v>45</v>
      </c>
      <c r="C9" s="4">
        <v>0.235587786985896</v>
      </c>
      <c r="D9" s="4">
        <v>11.636256304771701</v>
      </c>
      <c r="E9" s="4">
        <v>30.219937685024998</v>
      </c>
      <c r="F9" s="4">
        <v>6.4390399869949499</v>
      </c>
      <c r="G9" s="4">
        <v>0.82398395949875203</v>
      </c>
      <c r="H9" s="4">
        <v>22.786731374986001</v>
      </c>
      <c r="I9" s="4">
        <v>8.8895625374486293</v>
      </c>
      <c r="J9" s="4">
        <v>3.4988968262573601</v>
      </c>
      <c r="K9" s="4">
        <v>10.683369647479299</v>
      </c>
      <c r="L9" s="4">
        <v>4.7237840022359396</v>
      </c>
      <c r="M9" s="4">
        <v>6.2849888316191801E-2</v>
      </c>
    </row>
    <row r="10" spans="1:13" x14ac:dyDescent="0.3">
      <c r="A10" t="s">
        <v>20</v>
      </c>
      <c r="B10" t="s">
        <v>50</v>
      </c>
      <c r="C10" s="4">
        <v>0.62873735873974101</v>
      </c>
      <c r="D10" s="4">
        <v>17.417462612309599</v>
      </c>
      <c r="E10" s="4">
        <v>16.116550024871501</v>
      </c>
      <c r="F10" s="4">
        <v>1.5928572822120199</v>
      </c>
      <c r="G10" s="4">
        <v>0.65725949263639705</v>
      </c>
      <c r="H10" s="4">
        <v>32.489232085758402</v>
      </c>
      <c r="I10" s="4">
        <v>12.173160190281299</v>
      </c>
      <c r="J10" s="4">
        <v>4.1898005419573696</v>
      </c>
      <c r="K10" s="4">
        <v>14.2513095543418</v>
      </c>
      <c r="L10" s="4">
        <v>0.40628801810273102</v>
      </c>
      <c r="M10" s="4">
        <v>7.7342838789293697E-2</v>
      </c>
    </row>
    <row r="11" spans="1:13" x14ac:dyDescent="0.3">
      <c r="A11" t="s">
        <v>22</v>
      </c>
      <c r="B11" t="s">
        <v>51</v>
      </c>
      <c r="C11" s="4">
        <v>0.39866087712579801</v>
      </c>
      <c r="D11" s="4">
        <v>12.7762368861969</v>
      </c>
      <c r="E11" s="4">
        <v>35.456722320215398</v>
      </c>
      <c r="F11" s="4">
        <v>4.6135313855045803</v>
      </c>
      <c r="G11" s="4">
        <v>1.3204671291199399</v>
      </c>
      <c r="H11" s="4">
        <v>22.645902245026299</v>
      </c>
      <c r="I11" s="4">
        <v>8.2593140066906301</v>
      </c>
      <c r="J11" s="4">
        <v>2.9217956969494199</v>
      </c>
      <c r="K11" s="4">
        <v>10.319634229353801</v>
      </c>
      <c r="L11" s="4">
        <v>1.22737380880686</v>
      </c>
      <c r="M11" s="4">
        <v>6.0361415010087897E-2</v>
      </c>
    </row>
    <row r="12" spans="1:13" x14ac:dyDescent="0.3">
      <c r="A12" t="s">
        <v>21</v>
      </c>
      <c r="B12" t="s">
        <v>47</v>
      </c>
      <c r="C12" s="4">
        <v>0.34337238564759098</v>
      </c>
      <c r="D12" s="4">
        <v>10.9191537827259</v>
      </c>
      <c r="E12" s="4">
        <v>29.534438200437702</v>
      </c>
      <c r="F12" s="4">
        <v>2.99520511377251</v>
      </c>
      <c r="G12" s="4">
        <v>1.1678710342002201</v>
      </c>
      <c r="H12" s="4">
        <v>28.2404725053349</v>
      </c>
      <c r="I12" s="4">
        <v>10.0001871070017</v>
      </c>
      <c r="J12" s="4">
        <v>3.15715408255019</v>
      </c>
      <c r="K12" s="4">
        <v>11.883731442859901</v>
      </c>
      <c r="L12" s="4">
        <v>1.6972266729083301</v>
      </c>
      <c r="M12" s="4">
        <v>6.1187672560755101E-2</v>
      </c>
    </row>
    <row r="13" spans="1:13" x14ac:dyDescent="0.3">
      <c r="A13" t="s">
        <v>28</v>
      </c>
      <c r="B13" t="s">
        <v>46</v>
      </c>
      <c r="C13" s="4">
        <v>0.17057660537712199</v>
      </c>
      <c r="D13" s="4">
        <v>9.8096979333465892</v>
      </c>
      <c r="E13" s="4">
        <v>38.615210088123803</v>
      </c>
      <c r="F13" s="4">
        <v>3.6526716082168398</v>
      </c>
      <c r="G13" s="4">
        <v>1.6574100928847</v>
      </c>
      <c r="H13" s="4">
        <v>23.693032851648798</v>
      </c>
      <c r="I13" s="4">
        <v>8.5327099885451894</v>
      </c>
      <c r="J13" s="4">
        <v>2.9426663251186902</v>
      </c>
      <c r="K13" s="4">
        <v>10.3898826163727</v>
      </c>
      <c r="L13" s="4">
        <v>0.48378580741849903</v>
      </c>
      <c r="M13" s="4">
        <v>5.2356082946891001E-2</v>
      </c>
    </row>
    <row r="14" spans="1:13" x14ac:dyDescent="0.3">
      <c r="A14" t="s">
        <v>29</v>
      </c>
      <c r="B14" t="s">
        <v>52</v>
      </c>
      <c r="C14" s="4">
        <v>0.18206267742816701</v>
      </c>
      <c r="D14" s="4">
        <v>6.7770944839378897</v>
      </c>
      <c r="E14" s="4">
        <v>55.3893841284548</v>
      </c>
      <c r="F14" s="4">
        <v>10.369000135299199</v>
      </c>
      <c r="G14" s="4">
        <v>1.4091018127020001</v>
      </c>
      <c r="H14" s="4">
        <v>13.372579979890199</v>
      </c>
      <c r="I14" s="4">
        <v>4.3903096195235101</v>
      </c>
      <c r="J14" s="4">
        <v>1.6278731142860801</v>
      </c>
      <c r="K14" s="4">
        <v>5.6392822261056903</v>
      </c>
      <c r="L14" s="4">
        <v>0.804907815469599</v>
      </c>
      <c r="M14" s="4">
        <v>3.8404006902785101E-2</v>
      </c>
    </row>
    <row r="15" spans="1:13" x14ac:dyDescent="0.3">
      <c r="A15" t="s">
        <v>23</v>
      </c>
      <c r="B15" t="s">
        <v>49</v>
      </c>
      <c r="C15" s="4">
        <v>6.9651653323447499E-2</v>
      </c>
      <c r="D15" s="4">
        <v>8.8339326263943097</v>
      </c>
      <c r="E15" s="4">
        <v>49.065843784330298</v>
      </c>
      <c r="F15" s="4">
        <v>7.6765989829123296</v>
      </c>
      <c r="G15" s="4">
        <v>2.12168743485601</v>
      </c>
      <c r="H15" s="4">
        <v>16.944619815221699</v>
      </c>
      <c r="I15" s="4">
        <v>5.9168953198361098</v>
      </c>
      <c r="J15" s="4">
        <v>2.1352427097084998</v>
      </c>
      <c r="K15" s="4">
        <v>7.0876497013126096</v>
      </c>
      <c r="L15" s="4">
        <v>9.8502945231472794E-2</v>
      </c>
      <c r="M15" s="4">
        <v>4.9375026873050898E-2</v>
      </c>
    </row>
    <row r="16" spans="1:13" x14ac:dyDescent="0.3">
      <c r="A16" t="s">
        <v>18</v>
      </c>
      <c r="B16" t="s">
        <v>48</v>
      </c>
      <c r="C16" s="4">
        <v>0.13897363562586501</v>
      </c>
      <c r="D16" s="4">
        <v>10.782326810688801</v>
      </c>
      <c r="E16" s="4">
        <v>44.229567840011498</v>
      </c>
      <c r="F16" s="4">
        <v>6.0365013000626799</v>
      </c>
      <c r="G16" s="4">
        <v>2.8070919286252898</v>
      </c>
      <c r="H16" s="4">
        <v>19.048758809808</v>
      </c>
      <c r="I16" s="4">
        <v>6.7797153474662997</v>
      </c>
      <c r="J16" s="4">
        <v>2.4585884678565502</v>
      </c>
      <c r="K16" s="4">
        <v>7.5788409679318498</v>
      </c>
      <c r="L16" s="4">
        <v>8.1199040688725702E-2</v>
      </c>
      <c r="M16" s="4">
        <v>5.8435851234256701E-2</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workbookViewId="0">
      <selection activeCell="B32" sqref="B32"/>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A1" s="2" t="s">
        <v>1</v>
      </c>
      <c r="B1" t="s">
        <v>20</v>
      </c>
      <c r="C1" t="str">
        <f>B1&amp;" - Relative potential contribution of VOC sources on high ozone days (MDA8&gt;=70 ppb)"</f>
        <v>NREL - Relative potential contribution of VOC sources on high ozone days (MDA8&gt;=70 ppb)</v>
      </c>
    </row>
    <row r="2" spans="1:13" x14ac:dyDescent="0.3">
      <c r="C2" t="s">
        <v>32</v>
      </c>
    </row>
    <row r="3" spans="1:13" x14ac:dyDescent="0.3">
      <c r="A3" s="2" t="s">
        <v>41</v>
      </c>
      <c r="C3" s="2" t="s">
        <v>2</v>
      </c>
    </row>
    <row r="4" spans="1:13" x14ac:dyDescent="0.3">
      <c r="A4" s="2" t="s">
        <v>0</v>
      </c>
      <c r="B4" s="2" t="s">
        <v>40</v>
      </c>
      <c r="C4" t="s">
        <v>7</v>
      </c>
      <c r="D4" t="s">
        <v>9</v>
      </c>
      <c r="E4" t="s">
        <v>11</v>
      </c>
      <c r="F4" t="s">
        <v>12</v>
      </c>
      <c r="G4" t="s">
        <v>13</v>
      </c>
      <c r="H4" t="s">
        <v>10</v>
      </c>
      <c r="I4" t="s">
        <v>14</v>
      </c>
      <c r="J4" t="s">
        <v>15</v>
      </c>
      <c r="K4" t="s">
        <v>8</v>
      </c>
      <c r="L4" t="s">
        <v>6</v>
      </c>
      <c r="M4" t="s">
        <v>16</v>
      </c>
    </row>
    <row r="5" spans="1:13" x14ac:dyDescent="0.3">
      <c r="A5">
        <v>2016</v>
      </c>
      <c r="B5" t="s">
        <v>53</v>
      </c>
      <c r="C5" s="4">
        <v>0.68279701289482397</v>
      </c>
      <c r="D5" s="4">
        <v>17.497083483465801</v>
      </c>
      <c r="E5" s="4">
        <v>19.718706142431301</v>
      </c>
      <c r="F5" s="4">
        <v>3.0463534353803698</v>
      </c>
      <c r="G5" s="4">
        <v>0.75552453306987399</v>
      </c>
      <c r="H5" s="4">
        <v>29.5087743407944</v>
      </c>
      <c r="I5" s="4">
        <v>11.2674133642986</v>
      </c>
      <c r="J5" s="4">
        <v>3.7607257980192901</v>
      </c>
      <c r="K5" s="4">
        <v>13.025297115819599</v>
      </c>
      <c r="L5" s="4">
        <v>0.67141336991865197</v>
      </c>
      <c r="M5" s="4">
        <v>6.5911403907173996E-2</v>
      </c>
    </row>
    <row r="6" spans="1:13" x14ac:dyDescent="0.3">
      <c r="A6">
        <v>2017</v>
      </c>
      <c r="B6" t="s">
        <v>43</v>
      </c>
      <c r="C6" s="4">
        <v>0.58464614490024502</v>
      </c>
      <c r="D6" s="4">
        <v>16.616117138105899</v>
      </c>
      <c r="E6" s="4">
        <v>14.102872575973199</v>
      </c>
      <c r="F6" s="4">
        <v>2.0650681326387801</v>
      </c>
      <c r="G6" s="4">
        <v>0.52954416037155105</v>
      </c>
      <c r="H6" s="4">
        <v>33.243788269161698</v>
      </c>
      <c r="I6" s="4">
        <v>12.437989065479201</v>
      </c>
      <c r="J6" s="4">
        <v>4.5577629696871096</v>
      </c>
      <c r="K6" s="4">
        <v>14.5623652130834</v>
      </c>
      <c r="L6" s="4">
        <v>1.2307177094145201</v>
      </c>
      <c r="M6" s="4">
        <v>6.9128621184188804E-2</v>
      </c>
    </row>
    <row r="7" spans="1:13" x14ac:dyDescent="0.3">
      <c r="A7">
        <v>2018</v>
      </c>
      <c r="B7" t="s">
        <v>56</v>
      </c>
      <c r="C7" s="4">
        <v>0.763622262410666</v>
      </c>
      <c r="D7" s="4">
        <v>18.5049674028261</v>
      </c>
      <c r="E7" s="4">
        <v>20.515244118417101</v>
      </c>
      <c r="F7" s="4">
        <v>2.58189775376011</v>
      </c>
      <c r="G7" s="4">
        <v>0.77624627529645795</v>
      </c>
      <c r="H7" s="4">
        <v>28.8947673553855</v>
      </c>
      <c r="I7" s="4">
        <v>10.987886441626101</v>
      </c>
      <c r="J7" s="4">
        <v>3.9327108620283799</v>
      </c>
      <c r="K7" s="4">
        <v>12.478952007002301</v>
      </c>
      <c r="L7" s="4">
        <v>0.484345801590923</v>
      </c>
      <c r="M7" s="4">
        <v>7.9359719656232702E-2</v>
      </c>
    </row>
    <row r="8" spans="1:13" x14ac:dyDescent="0.3">
      <c r="A8">
        <v>2019</v>
      </c>
      <c r="B8" t="s">
        <v>57</v>
      </c>
      <c r="C8" s="4">
        <v>0.65225125096390901</v>
      </c>
      <c r="D8" s="4">
        <v>15.6646855052244</v>
      </c>
      <c r="E8" s="4">
        <v>24.160593511759402</v>
      </c>
      <c r="F8" s="4">
        <v>3.1440101539340701</v>
      </c>
      <c r="G8" s="4">
        <v>1.0397555628953199</v>
      </c>
      <c r="H8" s="4">
        <v>28.473556125229599</v>
      </c>
      <c r="I8" s="4">
        <v>10.5150031597514</v>
      </c>
      <c r="J8" s="4">
        <v>3.5777605297651598</v>
      </c>
      <c r="K8" s="4">
        <v>12.4912580352925</v>
      </c>
      <c r="L8" s="4">
        <v>0.21089480326729501</v>
      </c>
      <c r="M8" s="4">
        <v>7.0231361916812604E-2</v>
      </c>
    </row>
    <row r="9" spans="1:13" x14ac:dyDescent="0.3">
      <c r="A9">
        <v>2020</v>
      </c>
      <c r="B9" t="s">
        <v>58</v>
      </c>
      <c r="C9" s="4">
        <v>0.43658465381115102</v>
      </c>
      <c r="D9" s="4">
        <v>16.572204399971699</v>
      </c>
      <c r="E9" s="4">
        <v>25.3449151558242</v>
      </c>
      <c r="F9" s="4">
        <v>3.2215483127758402</v>
      </c>
      <c r="G9" s="4">
        <v>0.77408423763256895</v>
      </c>
      <c r="H9" s="4">
        <v>27.099209374930702</v>
      </c>
      <c r="I9" s="4">
        <v>10.048477535340201</v>
      </c>
      <c r="J9" s="4">
        <v>3.6357137999106501</v>
      </c>
      <c r="K9" s="4">
        <v>11.367553175380801</v>
      </c>
      <c r="L9" s="4">
        <v>1.43141541073881</v>
      </c>
      <c r="M9" s="4">
        <v>6.8293943682935204E-2</v>
      </c>
    </row>
    <row r="10" spans="1:13" x14ac:dyDescent="0.3">
      <c r="A10">
        <v>2021</v>
      </c>
      <c r="B10" t="s">
        <v>59</v>
      </c>
      <c r="C10" s="4">
        <v>0.38854313839520099</v>
      </c>
      <c r="D10" s="4">
        <v>14.678146577332701</v>
      </c>
      <c r="E10" s="4">
        <v>26.649548733640099</v>
      </c>
      <c r="F10" s="4">
        <v>3.2150525781274299</v>
      </c>
      <c r="G10" s="4">
        <v>1.0112783358003199</v>
      </c>
      <c r="H10" s="4">
        <v>27.8655332142323</v>
      </c>
      <c r="I10" s="4">
        <v>10.297251689555001</v>
      </c>
      <c r="J10" s="4">
        <v>3.4597159708220699</v>
      </c>
      <c r="K10" s="4">
        <v>12.1379137749209</v>
      </c>
      <c r="L10" s="4">
        <v>0.23482648328007</v>
      </c>
      <c r="M10" s="4">
        <v>6.2189503893646199E-2</v>
      </c>
    </row>
    <row r="11" spans="1:13" x14ac:dyDescent="0.3">
      <c r="A11">
        <v>2022</v>
      </c>
      <c r="B11" t="s">
        <v>50</v>
      </c>
      <c r="C11" s="4">
        <v>0.62873735873974101</v>
      </c>
      <c r="D11" s="4">
        <v>17.417462612309599</v>
      </c>
      <c r="E11" s="4">
        <v>16.116550024871501</v>
      </c>
      <c r="F11" s="4">
        <v>1.5928572822120199</v>
      </c>
      <c r="G11" s="4">
        <v>0.65725949263639705</v>
      </c>
      <c r="H11" s="4">
        <v>32.489232085758402</v>
      </c>
      <c r="I11" s="4">
        <v>12.173160190281299</v>
      </c>
      <c r="J11" s="4">
        <v>4.1898005419573696</v>
      </c>
      <c r="K11" s="4">
        <v>14.2513095543418</v>
      </c>
      <c r="L11" s="4">
        <v>0.40628801810273102</v>
      </c>
      <c r="M11" s="4">
        <v>7.7342838789293697E-2</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activeCell="B21" sqref="B21"/>
    </sheetView>
  </sheetViews>
  <sheetFormatPr defaultRowHeight="14.4" x14ac:dyDescent="0.3"/>
  <cols>
    <col min="2" max="2" width="14.5546875" bestFit="1" customWidth="1"/>
    <col min="3" max="3" width="15.5546875" bestFit="1" customWidth="1"/>
    <col min="4" max="4" width="9.44140625" bestFit="1" customWidth="1"/>
    <col min="5" max="5" width="23.88671875" bestFit="1" customWidth="1"/>
    <col min="6" max="6" width="13.6640625" bestFit="1" customWidth="1"/>
    <col min="7" max="7" width="9" bestFit="1" customWidth="1"/>
    <col min="8" max="8" width="9.33203125" bestFit="1" customWidth="1"/>
    <col min="9" max="9" width="9.88671875" bestFit="1" customWidth="1"/>
    <col min="10" max="10" width="18.44140625" bestFit="1" customWidth="1"/>
    <col min="11" max="11" width="14.44140625" bestFit="1" customWidth="1"/>
    <col min="12" max="12" width="20.88671875" bestFit="1" customWidth="1"/>
    <col min="13" max="13" width="5.33203125" bestFit="1" customWidth="1"/>
    <col min="14" max="14" width="10.6640625" bestFit="1" customWidth="1"/>
  </cols>
  <sheetData>
    <row r="1" spans="1:14" x14ac:dyDescent="0.3">
      <c r="B1" s="2" t="s">
        <v>0</v>
      </c>
      <c r="C1" s="3">
        <v>2022</v>
      </c>
      <c r="D1" t="str">
        <f>C1&amp;" NOx"</f>
        <v>2022 NOx</v>
      </c>
    </row>
    <row r="2" spans="1:14" x14ac:dyDescent="0.3">
      <c r="C2">
        <v>10</v>
      </c>
      <c r="D2">
        <v>1</v>
      </c>
      <c r="E2">
        <v>9</v>
      </c>
      <c r="F2">
        <v>2</v>
      </c>
      <c r="G2">
        <v>6</v>
      </c>
      <c r="H2">
        <v>3</v>
      </c>
      <c r="I2">
        <v>4</v>
      </c>
      <c r="J2">
        <v>5</v>
      </c>
      <c r="K2">
        <v>7</v>
      </c>
      <c r="L2">
        <v>8</v>
      </c>
      <c r="M2">
        <v>11</v>
      </c>
    </row>
    <row r="3" spans="1:14" x14ac:dyDescent="0.3">
      <c r="B3" s="2" t="s">
        <v>26</v>
      </c>
      <c r="C3" s="2" t="s">
        <v>31</v>
      </c>
    </row>
    <row r="4" spans="1:14" x14ac:dyDescent="0.3">
      <c r="B4" s="2" t="s">
        <v>24</v>
      </c>
      <c r="C4" t="s">
        <v>6</v>
      </c>
      <c r="D4" t="s">
        <v>7</v>
      </c>
      <c r="E4" t="s">
        <v>8</v>
      </c>
      <c r="F4" t="s">
        <v>9</v>
      </c>
      <c r="G4" t="s">
        <v>10</v>
      </c>
      <c r="H4" t="s">
        <v>11</v>
      </c>
      <c r="I4" t="s">
        <v>12</v>
      </c>
      <c r="J4" t="s">
        <v>13</v>
      </c>
      <c r="K4" t="s">
        <v>14</v>
      </c>
      <c r="L4" t="s">
        <v>15</v>
      </c>
      <c r="M4" t="s">
        <v>16</v>
      </c>
      <c r="N4" t="s">
        <v>25</v>
      </c>
    </row>
    <row r="5" spans="1:14" x14ac:dyDescent="0.3">
      <c r="A5">
        <v>4</v>
      </c>
      <c r="B5" s="3" t="s">
        <v>5</v>
      </c>
      <c r="C5" s="4">
        <v>182.766887755102</v>
      </c>
      <c r="D5" s="4">
        <v>70.751204081632594</v>
      </c>
      <c r="E5" s="4">
        <v>19.649663265306</v>
      </c>
      <c r="F5" s="4">
        <v>59.923030612244901</v>
      </c>
      <c r="G5" s="4">
        <v>8.2951020408163405</v>
      </c>
      <c r="H5" s="4">
        <v>98.610316326530594</v>
      </c>
      <c r="I5" s="4">
        <v>84.2558673469387</v>
      </c>
      <c r="J5" s="4">
        <v>46.460999999999899</v>
      </c>
      <c r="K5" s="4">
        <v>74.503346938775493</v>
      </c>
      <c r="L5" s="4">
        <v>45.805295918367399</v>
      </c>
      <c r="M5" s="4">
        <v>12.6191326530612</v>
      </c>
      <c r="N5" s="4">
        <v>703.64084693877521</v>
      </c>
    </row>
    <row r="6" spans="1:14" x14ac:dyDescent="0.3">
      <c r="A6">
        <v>1</v>
      </c>
      <c r="B6" s="3" t="s">
        <v>17</v>
      </c>
      <c r="C6" s="4">
        <v>34.747714285714302</v>
      </c>
      <c r="D6" s="4">
        <v>569.32442857142803</v>
      </c>
      <c r="E6" s="4">
        <v>175.30410204081599</v>
      </c>
      <c r="F6" s="4">
        <v>544.62674489795904</v>
      </c>
      <c r="G6" s="4">
        <v>81.546489795919101</v>
      </c>
      <c r="H6" s="4">
        <v>462.20992857142801</v>
      </c>
      <c r="I6" s="4">
        <v>192.112214285714</v>
      </c>
      <c r="J6" s="4">
        <v>356.05209183673401</v>
      </c>
      <c r="K6" s="4">
        <v>628.45705102040699</v>
      </c>
      <c r="L6" s="4">
        <v>363.54321428571302</v>
      </c>
      <c r="M6" s="4">
        <v>82.050224489795895</v>
      </c>
      <c r="N6" s="4">
        <v>3489.9742040816286</v>
      </c>
    </row>
    <row r="7" spans="1:14" x14ac:dyDescent="0.3">
      <c r="A7">
        <v>11</v>
      </c>
      <c r="B7" s="3" t="s">
        <v>18</v>
      </c>
      <c r="C7" s="4">
        <v>1.97344897959183</v>
      </c>
      <c r="D7" s="4">
        <v>55.6969591836734</v>
      </c>
      <c r="E7" s="4">
        <v>36.108357142857102</v>
      </c>
      <c r="F7" s="4">
        <v>140.48273469387701</v>
      </c>
      <c r="G7" s="4">
        <v>18.848540816326601</v>
      </c>
      <c r="H7" s="4">
        <v>423.68848979591797</v>
      </c>
      <c r="I7" s="4">
        <v>127.049897959183</v>
      </c>
      <c r="J7" s="4">
        <v>404.37203061224398</v>
      </c>
      <c r="K7" s="4">
        <v>169.10279591836701</v>
      </c>
      <c r="L7" s="4">
        <v>110.17939795918301</v>
      </c>
      <c r="M7" s="4">
        <v>29.8840408163265</v>
      </c>
      <c r="N7" s="4">
        <v>1517.3866938775473</v>
      </c>
    </row>
    <row r="8" spans="1:14" x14ac:dyDescent="0.3">
      <c r="A8">
        <v>2</v>
      </c>
      <c r="B8" s="3" t="s">
        <v>19</v>
      </c>
      <c r="C8" s="4">
        <v>21.798193877551</v>
      </c>
      <c r="D8" s="4">
        <v>397.33049999999997</v>
      </c>
      <c r="E8" s="4">
        <v>131.01830612244899</v>
      </c>
      <c r="F8" s="4">
        <v>459.93591836734703</v>
      </c>
      <c r="G8" s="4">
        <v>60.449785714286001</v>
      </c>
      <c r="H8" s="4">
        <v>401.19182653061199</v>
      </c>
      <c r="I8" s="4">
        <v>163.255806122449</v>
      </c>
      <c r="J8" s="4">
        <v>225.64802040816301</v>
      </c>
      <c r="K8" s="4">
        <v>489.72307142857102</v>
      </c>
      <c r="L8" s="4">
        <v>282.454806122447</v>
      </c>
      <c r="M8" s="4">
        <v>58.816183673469297</v>
      </c>
      <c r="N8" s="4">
        <v>2691.6224183673444</v>
      </c>
    </row>
    <row r="9" spans="1:14" x14ac:dyDescent="0.3">
      <c r="A9">
        <v>5</v>
      </c>
      <c r="B9" s="3" t="s">
        <v>20</v>
      </c>
      <c r="C9" s="4">
        <v>147.14661224489799</v>
      </c>
      <c r="D9" s="4">
        <v>2645.3154387755098</v>
      </c>
      <c r="E9" s="4">
        <v>285.28845918367301</v>
      </c>
      <c r="F9" s="4">
        <v>1398.6603469387701</v>
      </c>
      <c r="G9" s="4">
        <v>139.41170408163299</v>
      </c>
      <c r="H9" s="4">
        <v>630.88979591836699</v>
      </c>
      <c r="I9" s="4">
        <v>174.43338775510199</v>
      </c>
      <c r="J9" s="4">
        <v>405.69327551020302</v>
      </c>
      <c r="K9" s="4">
        <v>1183.1269999999899</v>
      </c>
      <c r="L9" s="4">
        <v>621.42514285713503</v>
      </c>
      <c r="M9" s="4">
        <v>169.26097959183599</v>
      </c>
      <c r="N9" s="4">
        <v>7800.6521428571159</v>
      </c>
    </row>
    <row r="10" spans="1:14" x14ac:dyDescent="0.3">
      <c r="A10">
        <v>7</v>
      </c>
      <c r="B10" s="3" t="s">
        <v>21</v>
      </c>
      <c r="C10" s="4">
        <v>440.74723469387698</v>
      </c>
      <c r="D10" s="4">
        <v>914.64575510204099</v>
      </c>
      <c r="E10" s="4">
        <v>154.93619387755101</v>
      </c>
      <c r="F10" s="4">
        <v>325.76338775510101</v>
      </c>
      <c r="G10" s="4">
        <v>72.447224489796497</v>
      </c>
      <c r="H10" s="4">
        <v>713.27471428571505</v>
      </c>
      <c r="I10" s="4">
        <v>204.02514285714199</v>
      </c>
      <c r="J10" s="4">
        <v>462.78605102040802</v>
      </c>
      <c r="K10" s="4">
        <v>613.00219387755101</v>
      </c>
      <c r="L10" s="4">
        <v>319.42135714285598</v>
      </c>
      <c r="M10" s="4">
        <v>85.973581632652994</v>
      </c>
      <c r="N10" s="4">
        <v>4307.0228367346917</v>
      </c>
    </row>
    <row r="11" spans="1:14" x14ac:dyDescent="0.3">
      <c r="A11">
        <v>6</v>
      </c>
      <c r="B11" s="3" t="s">
        <v>22</v>
      </c>
      <c r="C11" s="4">
        <v>267.34429591836698</v>
      </c>
      <c r="D11" s="4">
        <v>760.11793877550997</v>
      </c>
      <c r="E11" s="4">
        <v>117.631285714285</v>
      </c>
      <c r="F11" s="4">
        <v>396.78642857142802</v>
      </c>
      <c r="G11" s="4">
        <v>48.640122448980001</v>
      </c>
      <c r="H11" s="4">
        <v>688.63101020408101</v>
      </c>
      <c r="I11" s="4">
        <v>312.63522448979597</v>
      </c>
      <c r="J11" s="4">
        <v>457.96012244897901</v>
      </c>
      <c r="K11" s="4">
        <v>433.88625510204002</v>
      </c>
      <c r="L11" s="4">
        <v>249.300969387756</v>
      </c>
      <c r="M11" s="4">
        <v>74.174693877550894</v>
      </c>
      <c r="N11" s="4">
        <v>3807.1083469387731</v>
      </c>
    </row>
    <row r="12" spans="1:14" x14ac:dyDescent="0.3">
      <c r="A12">
        <v>10</v>
      </c>
      <c r="B12" s="3" t="s">
        <v>23</v>
      </c>
      <c r="C12" s="4">
        <v>1.0237857142857101</v>
      </c>
      <c r="D12" s="4">
        <v>27.711153061224401</v>
      </c>
      <c r="E12" s="4">
        <v>17.449785714285699</v>
      </c>
      <c r="F12" s="4">
        <v>65.016765306122394</v>
      </c>
      <c r="G12" s="4">
        <v>9.1060918367346897</v>
      </c>
      <c r="H12" s="4">
        <v>247.25003061224399</v>
      </c>
      <c r="I12" s="4">
        <v>67.809163265306097</v>
      </c>
      <c r="J12" s="4">
        <v>158.74555102040799</v>
      </c>
      <c r="K12" s="4">
        <v>76.036081632652994</v>
      </c>
      <c r="L12" s="4">
        <v>50.484448979591903</v>
      </c>
      <c r="M12" s="4">
        <v>13.130091836734699</v>
      </c>
      <c r="N12" s="4">
        <v>733.76294897959053</v>
      </c>
    </row>
    <row r="13" spans="1:14" x14ac:dyDescent="0.3">
      <c r="A13">
        <v>8</v>
      </c>
      <c r="B13" s="3" t="s">
        <v>28</v>
      </c>
      <c r="C13" s="4">
        <v>42.365877551020397</v>
      </c>
      <c r="D13" s="4">
        <v>130.258622448979</v>
      </c>
      <c r="E13" s="4">
        <v>59.250602040816297</v>
      </c>
      <c r="F13" s="4">
        <v>166.48698979591799</v>
      </c>
      <c r="G13" s="4">
        <v>29.182928571428601</v>
      </c>
      <c r="H13" s="4">
        <v>374.08634693877502</v>
      </c>
      <c r="I13" s="4">
        <v>111.13380612244799</v>
      </c>
      <c r="J13" s="4">
        <v>287.727040816326</v>
      </c>
      <c r="K13" s="4">
        <v>233.36283673469401</v>
      </c>
      <c r="L13" s="4">
        <v>134.450163265306</v>
      </c>
      <c r="M13" s="4">
        <v>32.215520408163201</v>
      </c>
      <c r="N13" s="4">
        <v>1600.5207346938744</v>
      </c>
    </row>
    <row r="14" spans="1:14" x14ac:dyDescent="0.3">
      <c r="A14">
        <v>9</v>
      </c>
      <c r="B14" s="3" t="s">
        <v>29</v>
      </c>
      <c r="C14" s="4">
        <v>108.326826530612</v>
      </c>
      <c r="D14" s="4">
        <v>134.38813265306101</v>
      </c>
      <c r="E14" s="4">
        <v>39.9778469387755</v>
      </c>
      <c r="F14" s="4">
        <v>120.446897959183</v>
      </c>
      <c r="G14" s="4">
        <v>17.916367346938799</v>
      </c>
      <c r="H14" s="4">
        <v>736.82176530612196</v>
      </c>
      <c r="I14" s="4">
        <v>330.51478571428498</v>
      </c>
      <c r="J14" s="4">
        <v>300.19080612244898</v>
      </c>
      <c r="K14" s="4">
        <v>153.338418367347</v>
      </c>
      <c r="L14" s="4">
        <v>101.303459183673</v>
      </c>
      <c r="M14" s="4">
        <v>29.005387755101999</v>
      </c>
      <c r="N14" s="4">
        <v>2072.2306938775482</v>
      </c>
    </row>
    <row r="15" spans="1:14" x14ac:dyDescent="0.3">
      <c r="A15">
        <v>3</v>
      </c>
      <c r="B15" s="3" t="s">
        <v>30</v>
      </c>
      <c r="C15" s="4">
        <v>2.4810510204081599</v>
      </c>
      <c r="D15" s="4">
        <v>587.58193877551003</v>
      </c>
      <c r="E15" s="4">
        <v>127.685244897959</v>
      </c>
      <c r="F15" s="4">
        <v>696.26544897959195</v>
      </c>
      <c r="G15" s="4">
        <v>60.122081632653298</v>
      </c>
      <c r="H15" s="4">
        <v>293.56797959183598</v>
      </c>
      <c r="I15" s="4">
        <v>76.102153061224499</v>
      </c>
      <c r="J15" s="4">
        <v>185.05936734693799</v>
      </c>
      <c r="K15" s="4">
        <v>464.52612244897898</v>
      </c>
      <c r="L15" s="4">
        <v>262.65717346938698</v>
      </c>
      <c r="M15" s="4">
        <v>64.418285714285602</v>
      </c>
      <c r="N15" s="4">
        <v>2820.4668469387725</v>
      </c>
    </row>
    <row r="16" spans="1:14" x14ac:dyDescent="0.3">
      <c r="B16" s="3" t="s">
        <v>25</v>
      </c>
      <c r="C16" s="4">
        <v>1250.7219285714273</v>
      </c>
      <c r="D16" s="4">
        <v>6293.1220714285691</v>
      </c>
      <c r="E16" s="4">
        <v>1164.2998469387735</v>
      </c>
      <c r="F16" s="4">
        <v>4374.3946938775425</v>
      </c>
      <c r="G16" s="4">
        <v>545.96643877551287</v>
      </c>
      <c r="H16" s="4">
        <v>5070.2222040816278</v>
      </c>
      <c r="I16" s="4">
        <v>1843.3274489795881</v>
      </c>
      <c r="J16" s="4">
        <v>3290.6953571428517</v>
      </c>
      <c r="K16" s="4">
        <v>4519.0651734693747</v>
      </c>
      <c r="L16" s="4">
        <v>2541.0254285714154</v>
      </c>
      <c r="M16" s="4">
        <v>651.54812244897835</v>
      </c>
      <c r="N16" s="4">
        <v>31544.388714285662</v>
      </c>
    </row>
    <row r="42" spans="5:5" x14ac:dyDescent="0.3">
      <c r="E42" t="s">
        <v>33</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selection activeCell="B33" sqref="B33"/>
    </sheetView>
  </sheetViews>
  <sheetFormatPr defaultRowHeight="14.4" x14ac:dyDescent="0.3"/>
  <cols>
    <col min="1" max="1" width="22.88671875" bestFit="1" customWidth="1"/>
    <col min="2" max="3" width="17.5546875" bestFit="1" customWidth="1"/>
  </cols>
  <sheetData>
    <row r="1" spans="1:2" x14ac:dyDescent="0.3">
      <c r="A1" s="2" t="s">
        <v>1</v>
      </c>
      <c r="B1" t="s">
        <v>20</v>
      </c>
    </row>
    <row r="3" spans="1:2" x14ac:dyDescent="0.3">
      <c r="A3" s="2" t="s">
        <v>24</v>
      </c>
      <c r="B3" t="s">
        <v>27</v>
      </c>
    </row>
    <row r="4" spans="1:2" x14ac:dyDescent="0.3">
      <c r="A4" s="3" t="s">
        <v>6</v>
      </c>
      <c r="B4" s="4">
        <v>0.75572042857142796</v>
      </c>
    </row>
    <row r="5" spans="1:2" x14ac:dyDescent="0.3">
      <c r="A5" s="3" t="s">
        <v>7</v>
      </c>
      <c r="B5" s="4">
        <v>9.0437089183673507</v>
      </c>
    </row>
    <row r="6" spans="1:2" x14ac:dyDescent="0.3">
      <c r="A6" s="3" t="s">
        <v>8</v>
      </c>
      <c r="B6" s="4">
        <v>1.3093807755102</v>
      </c>
    </row>
    <row r="7" spans="1:2" x14ac:dyDescent="0.3">
      <c r="A7" s="3" t="s">
        <v>9</v>
      </c>
      <c r="B7" s="4">
        <v>6.6772181428571402</v>
      </c>
    </row>
    <row r="8" spans="1:2" x14ac:dyDescent="0.3">
      <c r="A8" s="3" t="s">
        <v>10</v>
      </c>
      <c r="B8" s="4">
        <v>0.63261965306122503</v>
      </c>
    </row>
    <row r="9" spans="1:2" x14ac:dyDescent="0.3">
      <c r="A9" s="3" t="s">
        <v>11</v>
      </c>
      <c r="B9" s="4">
        <v>3.0927457448979498</v>
      </c>
    </row>
    <row r="10" spans="1:2" x14ac:dyDescent="0.3">
      <c r="A10" s="3" t="s">
        <v>12</v>
      </c>
      <c r="B10" s="4">
        <v>0.86619417346938599</v>
      </c>
    </row>
    <row r="11" spans="1:2" x14ac:dyDescent="0.3">
      <c r="A11" s="3" t="s">
        <v>13</v>
      </c>
      <c r="B11" s="4">
        <v>2.2604281224489702</v>
      </c>
    </row>
    <row r="12" spans="1:2" x14ac:dyDescent="0.3">
      <c r="A12" s="3" t="s">
        <v>14</v>
      </c>
      <c r="B12" s="4">
        <v>5.4584874489795903</v>
      </c>
    </row>
    <row r="13" spans="1:2" x14ac:dyDescent="0.3">
      <c r="A13" s="3" t="s">
        <v>15</v>
      </c>
      <c r="B13" s="4">
        <v>2.8853013571428501</v>
      </c>
    </row>
    <row r="14" spans="1:2" x14ac:dyDescent="0.3">
      <c r="A14" s="3" t="s">
        <v>16</v>
      </c>
      <c r="B14" s="4">
        <v>0.79077959183673396</v>
      </c>
    </row>
    <row r="15" spans="1:2" x14ac:dyDescent="0.3">
      <c r="A15" s="3" t="s">
        <v>25</v>
      </c>
      <c r="B15" s="4">
        <v>33.772584357142819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0F41-0079-4AAA-9211-B61C678F78D2}">
  <dimension ref="A1:I716"/>
  <sheetViews>
    <sheetView workbookViewId="0">
      <selection activeCell="H4" sqref="H4"/>
    </sheetView>
  </sheetViews>
  <sheetFormatPr defaultRowHeight="14.4" x14ac:dyDescent="0.3"/>
  <sheetData>
    <row r="1" spans="1:9" x14ac:dyDescent="0.3">
      <c r="A1" t="s">
        <v>0</v>
      </c>
      <c r="B1" t="s">
        <v>1</v>
      </c>
      <c r="C1" t="s">
        <v>2</v>
      </c>
      <c r="D1" t="s">
        <v>3</v>
      </c>
      <c r="E1" t="s">
        <v>4</v>
      </c>
      <c r="F1" t="s">
        <v>36</v>
      </c>
      <c r="G1" t="s">
        <v>37</v>
      </c>
      <c r="H1" t="s">
        <v>55</v>
      </c>
      <c r="I1" t="s">
        <v>40</v>
      </c>
    </row>
    <row r="2" spans="1:9" x14ac:dyDescent="0.3">
      <c r="A2">
        <v>2016</v>
      </c>
      <c r="B2" t="s">
        <v>22</v>
      </c>
      <c r="C2" t="s">
        <v>8</v>
      </c>
      <c r="D2">
        <v>20.940438775510199</v>
      </c>
      <c r="E2">
        <v>6.2821316326530596E-2</v>
      </c>
      <c r="F2">
        <v>16.9945644900776</v>
      </c>
      <c r="G2">
        <v>16.9945644900776</v>
      </c>
      <c r="H2">
        <v>29.956163265306099</v>
      </c>
      <c r="I2" t="s">
        <v>44</v>
      </c>
    </row>
    <row r="3" spans="1:9" x14ac:dyDescent="0.3">
      <c r="A3">
        <v>2016</v>
      </c>
      <c r="B3" t="s">
        <v>22</v>
      </c>
      <c r="C3" t="s">
        <v>15</v>
      </c>
      <c r="D3">
        <v>5.8453775510204</v>
      </c>
      <c r="E3">
        <v>1.7536132653061198E-2</v>
      </c>
      <c r="F3">
        <v>4.7439142428976302</v>
      </c>
      <c r="G3">
        <v>4.7439142428976302</v>
      </c>
      <c r="H3">
        <v>8.3001326530612598</v>
      </c>
      <c r="I3" t="s">
        <v>44</v>
      </c>
    </row>
    <row r="4" spans="1:9" x14ac:dyDescent="0.3">
      <c r="A4">
        <v>2016</v>
      </c>
      <c r="B4" t="s">
        <v>22</v>
      </c>
      <c r="C4" t="s">
        <v>6</v>
      </c>
      <c r="D4">
        <v>0.39914285714285702</v>
      </c>
      <c r="E4">
        <v>1.19742857142857E-3</v>
      </c>
      <c r="F4">
        <v>0.32393108373646601</v>
      </c>
      <c r="G4">
        <v>0.32393108373646601</v>
      </c>
      <c r="H4">
        <v>2.4404795918367301</v>
      </c>
      <c r="I4" t="s">
        <v>44</v>
      </c>
    </row>
    <row r="5" spans="1:9" x14ac:dyDescent="0.3">
      <c r="A5">
        <v>2016</v>
      </c>
      <c r="B5" t="s">
        <v>22</v>
      </c>
      <c r="C5" t="s">
        <v>16</v>
      </c>
      <c r="D5">
        <v>0.110989795918367</v>
      </c>
      <c r="E5">
        <v>3.3296938775510202E-4</v>
      </c>
      <c r="F5">
        <v>9.0075631398955594E-2</v>
      </c>
      <c r="G5">
        <v>9.0075631398955594E-2</v>
      </c>
      <c r="H5">
        <v>0.159428571428571</v>
      </c>
      <c r="I5" t="s">
        <v>44</v>
      </c>
    </row>
    <row r="6" spans="1:9" x14ac:dyDescent="0.3">
      <c r="A6">
        <v>2016</v>
      </c>
      <c r="B6" t="s">
        <v>22</v>
      </c>
      <c r="C6" t="s">
        <v>14</v>
      </c>
      <c r="D6">
        <v>16.199367346938701</v>
      </c>
      <c r="E6">
        <v>4.8598102040816299E-2</v>
      </c>
      <c r="F6">
        <v>13.1468684122308</v>
      </c>
      <c r="G6">
        <v>13.1468684122308</v>
      </c>
      <c r="H6">
        <v>22.2326428571428</v>
      </c>
      <c r="I6" t="s">
        <v>44</v>
      </c>
    </row>
    <row r="7" spans="1:9" x14ac:dyDescent="0.3">
      <c r="A7">
        <v>2016</v>
      </c>
      <c r="B7" t="s">
        <v>22</v>
      </c>
      <c r="C7" t="s">
        <v>13</v>
      </c>
      <c r="D7">
        <v>0.30283673469387701</v>
      </c>
      <c r="E7">
        <v>9.0851020408163295E-4</v>
      </c>
      <c r="F7">
        <v>0.24577223394853401</v>
      </c>
      <c r="G7">
        <v>0.24577223394853401</v>
      </c>
      <c r="H7">
        <v>3.5332551020408101</v>
      </c>
      <c r="I7" t="s">
        <v>44</v>
      </c>
    </row>
    <row r="8" spans="1:9" x14ac:dyDescent="0.3">
      <c r="A8">
        <v>2016</v>
      </c>
      <c r="B8" t="s">
        <v>22</v>
      </c>
      <c r="C8" t="s">
        <v>11</v>
      </c>
      <c r="D8">
        <v>7.5782448979591797</v>
      </c>
      <c r="E8">
        <v>2.27347346938775E-2</v>
      </c>
      <c r="F8">
        <v>6.1502518175783303</v>
      </c>
      <c r="G8">
        <v>6.1502518175783303</v>
      </c>
      <c r="H8">
        <v>81.318285714285807</v>
      </c>
      <c r="I8" t="s">
        <v>44</v>
      </c>
    </row>
    <row r="9" spans="1:9" x14ac:dyDescent="0.3">
      <c r="A9">
        <v>2016</v>
      </c>
      <c r="B9" t="s">
        <v>22</v>
      </c>
      <c r="C9" t="s">
        <v>12</v>
      </c>
      <c r="D9">
        <v>2.4360102040816298</v>
      </c>
      <c r="E9">
        <v>7.3080306122448998E-3</v>
      </c>
      <c r="F9">
        <v>1.9769849598456599</v>
      </c>
      <c r="G9">
        <v>1.9769849598456599</v>
      </c>
      <c r="H9">
        <v>15.119204081632599</v>
      </c>
      <c r="I9" t="s">
        <v>44</v>
      </c>
    </row>
    <row r="10" spans="1:9" x14ac:dyDescent="0.3">
      <c r="A10">
        <v>2016</v>
      </c>
      <c r="B10" t="s">
        <v>22</v>
      </c>
      <c r="C10" t="s">
        <v>7</v>
      </c>
      <c r="D10">
        <v>1.1519081632653001</v>
      </c>
      <c r="E10">
        <v>3.4557244897959198E-3</v>
      </c>
      <c r="F10">
        <v>0.93485040008585996</v>
      </c>
      <c r="G10">
        <v>0.93485040008585996</v>
      </c>
      <c r="H10">
        <v>0.66063265306122398</v>
      </c>
      <c r="I10" t="s">
        <v>44</v>
      </c>
    </row>
    <row r="11" spans="1:9" x14ac:dyDescent="0.3">
      <c r="A11">
        <v>2016</v>
      </c>
      <c r="B11" t="s">
        <v>22</v>
      </c>
      <c r="C11" t="s">
        <v>9</v>
      </c>
      <c r="D11">
        <v>23.710479591836702</v>
      </c>
      <c r="E11">
        <v>7.1131438775510203E-2</v>
      </c>
      <c r="F11">
        <v>19.2426375986633</v>
      </c>
      <c r="G11">
        <v>19.2426375986633</v>
      </c>
      <c r="H11">
        <v>26.487255102040798</v>
      </c>
      <c r="I11" t="s">
        <v>44</v>
      </c>
    </row>
    <row r="12" spans="1:9" x14ac:dyDescent="0.3">
      <c r="A12">
        <v>2016</v>
      </c>
      <c r="B12" t="s">
        <v>22</v>
      </c>
      <c r="C12" t="s">
        <v>10</v>
      </c>
      <c r="D12">
        <v>44.543653061224497</v>
      </c>
      <c r="E12">
        <v>0.13363095918367299</v>
      </c>
      <c r="F12">
        <v>36.150149129536601</v>
      </c>
      <c r="G12">
        <v>36.150149129536601</v>
      </c>
      <c r="H12">
        <v>63.339571428571503</v>
      </c>
      <c r="I12" t="s">
        <v>44</v>
      </c>
    </row>
    <row r="13" spans="1:9" x14ac:dyDescent="0.3">
      <c r="A13">
        <v>2017</v>
      </c>
      <c r="B13" t="s">
        <v>22</v>
      </c>
      <c r="C13" t="s">
        <v>8</v>
      </c>
      <c r="D13">
        <v>19.221132653061201</v>
      </c>
      <c r="E13">
        <v>3.84422653061222E-2</v>
      </c>
      <c r="F13">
        <v>7.1386345537742697</v>
      </c>
      <c r="G13">
        <v>7.1386345537742697</v>
      </c>
      <c r="H13">
        <v>29.956163265306099</v>
      </c>
      <c r="I13" t="s">
        <v>44</v>
      </c>
    </row>
    <row r="14" spans="1:9" x14ac:dyDescent="0.3">
      <c r="A14">
        <v>2017</v>
      </c>
      <c r="B14" t="s">
        <v>22</v>
      </c>
      <c r="C14" t="s">
        <v>15</v>
      </c>
      <c r="D14">
        <v>5.2346428571428598</v>
      </c>
      <c r="E14">
        <v>1.0469285714285599E-2</v>
      </c>
      <c r="F14">
        <v>1.94412072645033</v>
      </c>
      <c r="G14">
        <v>1.94412072645033</v>
      </c>
      <c r="H14">
        <v>8.3001326530612598</v>
      </c>
      <c r="I14" t="s">
        <v>44</v>
      </c>
    </row>
    <row r="15" spans="1:9" x14ac:dyDescent="0.3">
      <c r="A15">
        <v>2017</v>
      </c>
      <c r="B15" t="s">
        <v>22</v>
      </c>
      <c r="C15" t="s">
        <v>6</v>
      </c>
      <c r="D15">
        <v>0.29937755102040797</v>
      </c>
      <c r="E15">
        <v>5.9875510204081197E-4</v>
      </c>
      <c r="F15">
        <v>0.11118735658890699</v>
      </c>
      <c r="G15">
        <v>0.11118735658890699</v>
      </c>
      <c r="H15">
        <v>2.4404795918367301</v>
      </c>
      <c r="I15" t="s">
        <v>44</v>
      </c>
    </row>
    <row r="16" spans="1:9" x14ac:dyDescent="0.3">
      <c r="A16">
        <v>2017</v>
      </c>
      <c r="B16" t="s">
        <v>22</v>
      </c>
      <c r="C16" t="s">
        <v>16</v>
      </c>
      <c r="D16">
        <v>0.117510204081632</v>
      </c>
      <c r="E16">
        <v>2.3502040816326299E-4</v>
      </c>
      <c r="F16">
        <v>4.3642714423731403E-2</v>
      </c>
      <c r="G16">
        <v>4.3642714423731403E-2</v>
      </c>
      <c r="H16">
        <v>0.159428571428571</v>
      </c>
      <c r="I16" t="s">
        <v>44</v>
      </c>
    </row>
    <row r="17" spans="1:9" x14ac:dyDescent="0.3">
      <c r="A17">
        <v>2017</v>
      </c>
      <c r="B17" t="s">
        <v>22</v>
      </c>
      <c r="C17" t="s">
        <v>14</v>
      </c>
      <c r="D17">
        <v>14.9450918367346</v>
      </c>
      <c r="E17">
        <v>2.9890183673469201E-2</v>
      </c>
      <c r="F17">
        <v>5.5505339316230504</v>
      </c>
      <c r="G17">
        <v>5.5505339316230504</v>
      </c>
      <c r="H17">
        <v>22.2326428571428</v>
      </c>
      <c r="I17" t="s">
        <v>44</v>
      </c>
    </row>
    <row r="18" spans="1:9" x14ac:dyDescent="0.3">
      <c r="A18">
        <v>2017</v>
      </c>
      <c r="B18" t="s">
        <v>22</v>
      </c>
      <c r="C18" t="s">
        <v>13</v>
      </c>
      <c r="D18">
        <v>5.5246020408163199</v>
      </c>
      <c r="E18">
        <v>1.1049204081632499E-2</v>
      </c>
      <c r="F18">
        <v>2.0518101475222998</v>
      </c>
      <c r="G18">
        <v>2.0518101475222998</v>
      </c>
      <c r="H18">
        <v>3.5332551020408101</v>
      </c>
      <c r="I18" t="s">
        <v>44</v>
      </c>
    </row>
    <row r="19" spans="1:9" x14ac:dyDescent="0.3">
      <c r="A19">
        <v>2017</v>
      </c>
      <c r="B19" t="s">
        <v>22</v>
      </c>
      <c r="C19" t="s">
        <v>11</v>
      </c>
      <c r="D19">
        <v>136.76771428571399</v>
      </c>
      <c r="E19">
        <v>0.27353542857142699</v>
      </c>
      <c r="F19">
        <v>50.794859421837103</v>
      </c>
      <c r="G19">
        <v>50.794859421837103</v>
      </c>
      <c r="H19">
        <v>81.318285714285807</v>
      </c>
      <c r="I19" t="s">
        <v>44</v>
      </c>
    </row>
    <row r="20" spans="1:9" x14ac:dyDescent="0.3">
      <c r="A20">
        <v>2017</v>
      </c>
      <c r="B20" t="s">
        <v>22</v>
      </c>
      <c r="C20" t="s">
        <v>12</v>
      </c>
      <c r="D20">
        <v>20.295438775510199</v>
      </c>
      <c r="E20">
        <v>4.0590877551020102E-2</v>
      </c>
      <c r="F20">
        <v>7.5376265874629897</v>
      </c>
      <c r="G20">
        <v>7.5376265874629897</v>
      </c>
      <c r="H20">
        <v>15.119204081632599</v>
      </c>
      <c r="I20" t="s">
        <v>44</v>
      </c>
    </row>
    <row r="21" spans="1:9" x14ac:dyDescent="0.3">
      <c r="A21">
        <v>2017</v>
      </c>
      <c r="B21" t="s">
        <v>22</v>
      </c>
      <c r="C21" t="s">
        <v>7</v>
      </c>
      <c r="D21">
        <v>0.63489795918367298</v>
      </c>
      <c r="E21">
        <v>1.2697959183673301E-3</v>
      </c>
      <c r="F21">
        <v>0.23579799335225499</v>
      </c>
      <c r="G21">
        <v>0.23579799335225499</v>
      </c>
      <c r="H21">
        <v>0.66063265306122398</v>
      </c>
      <c r="I21" t="s">
        <v>44</v>
      </c>
    </row>
    <row r="22" spans="1:9" x14ac:dyDescent="0.3">
      <c r="A22">
        <v>2017</v>
      </c>
      <c r="B22" t="s">
        <v>22</v>
      </c>
      <c r="C22" t="s">
        <v>9</v>
      </c>
      <c r="D22">
        <v>24.4263163265306</v>
      </c>
      <c r="E22">
        <v>4.8852632653060897E-2</v>
      </c>
      <c r="F22">
        <v>9.0718142836510296</v>
      </c>
      <c r="G22">
        <v>9.0718142836510403</v>
      </c>
      <c r="H22">
        <v>26.487255102040798</v>
      </c>
      <c r="I22" t="s">
        <v>44</v>
      </c>
    </row>
    <row r="23" spans="1:9" x14ac:dyDescent="0.3">
      <c r="A23">
        <v>2017</v>
      </c>
      <c r="B23" t="s">
        <v>22</v>
      </c>
      <c r="C23" t="s">
        <v>10</v>
      </c>
      <c r="D23">
        <v>41.788306122449001</v>
      </c>
      <c r="E23">
        <v>8.35766122448975E-2</v>
      </c>
      <c r="F23">
        <v>15.5199722833139</v>
      </c>
      <c r="G23">
        <v>15.5199722833139</v>
      </c>
      <c r="H23">
        <v>63.339571428571503</v>
      </c>
      <c r="I23" t="s">
        <v>44</v>
      </c>
    </row>
    <row r="24" spans="1:9" x14ac:dyDescent="0.3">
      <c r="A24">
        <v>2018</v>
      </c>
      <c r="B24" t="s">
        <v>22</v>
      </c>
      <c r="C24" t="s">
        <v>8</v>
      </c>
      <c r="D24">
        <v>41.688459183673402</v>
      </c>
      <c r="E24">
        <v>0.102917418367346</v>
      </c>
      <c r="F24">
        <v>9.6485066404924993</v>
      </c>
      <c r="G24">
        <v>11.6832201522045</v>
      </c>
      <c r="H24">
        <v>29.956163265306099</v>
      </c>
      <c r="I24" t="str">
        <f>SUMIFS(days!$D$4:$D$68,days!$B$4:$B$68,'2026_VOC_emis_4km_bySector_AllD'!B24,days!$C$4:$C$68,'2026_VOC_emis_4km_bySector_AllD'!A24)&amp;" days"</f>
        <v>2 days</v>
      </c>
    </row>
    <row r="25" spans="1:9" x14ac:dyDescent="0.3">
      <c r="A25">
        <v>2018</v>
      </c>
      <c r="B25" t="s">
        <v>22</v>
      </c>
      <c r="C25" t="s">
        <v>15</v>
      </c>
      <c r="D25">
        <v>12.540877551020399</v>
      </c>
      <c r="E25">
        <v>3.3540785714285599E-2</v>
      </c>
      <c r="F25">
        <v>2.9024997013084901</v>
      </c>
      <c r="G25">
        <v>3.8075613418442198</v>
      </c>
      <c r="H25">
        <v>8.3001326530612598</v>
      </c>
      <c r="I25" t="str">
        <f>SUMIFS(days!$D$4:$D$68,days!$B$4:$B$68,'2026_VOC_emis_4km_bySector_AllD'!B25,days!$C$4:$C$68,'2026_VOC_emis_4km_bySector_AllD'!A25)&amp;" days"</f>
        <v>2 days</v>
      </c>
    </row>
    <row r="26" spans="1:9" x14ac:dyDescent="0.3">
      <c r="A26">
        <v>2018</v>
      </c>
      <c r="B26" t="s">
        <v>22</v>
      </c>
      <c r="C26" t="s">
        <v>6</v>
      </c>
      <c r="D26">
        <v>0.84071428571428497</v>
      </c>
      <c r="E26">
        <v>2.4509489795918301E-3</v>
      </c>
      <c r="F26">
        <v>0.19457752882476301</v>
      </c>
      <c r="G26">
        <v>0.27823255737123798</v>
      </c>
      <c r="H26">
        <v>2.4404795918367301</v>
      </c>
      <c r="I26" t="str">
        <f>SUMIFS(days!$D$4:$D$68,days!$B$4:$B$68,'2026_VOC_emis_4km_bySector_AllD'!B26,days!$C$4:$C$68,'2026_VOC_emis_4km_bySector_AllD'!A26)&amp;" days"</f>
        <v>2 days</v>
      </c>
    </row>
    <row r="27" spans="1:9" x14ac:dyDescent="0.3">
      <c r="A27">
        <v>2018</v>
      </c>
      <c r="B27" t="s">
        <v>22</v>
      </c>
      <c r="C27" t="s">
        <v>16</v>
      </c>
      <c r="D27">
        <v>0.278102040816326</v>
      </c>
      <c r="E27">
        <v>7.1527551020407996E-4</v>
      </c>
      <c r="F27">
        <v>6.4364801196627006E-2</v>
      </c>
      <c r="G27">
        <v>8.1198317911228501E-2</v>
      </c>
      <c r="H27">
        <v>0.159428571428571</v>
      </c>
      <c r="I27" t="str">
        <f>SUMIFS(days!$D$4:$D$68,days!$B$4:$B$68,'2026_VOC_emis_4km_bySector_AllD'!B27,days!$C$4:$C$68,'2026_VOC_emis_4km_bySector_AllD'!A27)&amp;" days"</f>
        <v>2 days</v>
      </c>
    </row>
    <row r="28" spans="1:9" x14ac:dyDescent="0.3">
      <c r="A28">
        <v>2018</v>
      </c>
      <c r="B28" t="s">
        <v>22</v>
      </c>
      <c r="C28" t="s">
        <v>14</v>
      </c>
      <c r="D28">
        <v>35.022387755102002</v>
      </c>
      <c r="E28">
        <v>8.8333979591836503E-2</v>
      </c>
      <c r="F28">
        <v>8.1056903382349699</v>
      </c>
      <c r="G28">
        <v>10.0277032485223</v>
      </c>
      <c r="H28">
        <v>22.2326428571428</v>
      </c>
      <c r="I28" t="str">
        <f>SUMIFS(days!$D$4:$D$68,days!$B$4:$B$68,'2026_VOC_emis_4km_bySector_AllD'!B28,days!$C$4:$C$68,'2026_VOC_emis_4km_bySector_AllD'!A28)&amp;" days"</f>
        <v>2 days</v>
      </c>
    </row>
    <row r="29" spans="1:9" x14ac:dyDescent="0.3">
      <c r="A29">
        <v>2018</v>
      </c>
      <c r="B29" t="s">
        <v>22</v>
      </c>
      <c r="C29" t="s">
        <v>13</v>
      </c>
      <c r="D29">
        <v>4.8593163265306103</v>
      </c>
      <c r="E29">
        <v>6.5695918367346898E-3</v>
      </c>
      <c r="F29">
        <v>1.1246552826098599</v>
      </c>
      <c r="G29">
        <v>0.74578228793824497</v>
      </c>
      <c r="H29">
        <v>3.5332551020408101</v>
      </c>
      <c r="I29" t="str">
        <f>SUMIFS(days!$D$4:$D$68,days!$B$4:$B$68,'2026_VOC_emis_4km_bySector_AllD'!B29,days!$C$4:$C$68,'2026_VOC_emis_4km_bySector_AllD'!A29)&amp;" days"</f>
        <v>2 days</v>
      </c>
    </row>
    <row r="30" spans="1:9" x14ac:dyDescent="0.3">
      <c r="A30">
        <v>2018</v>
      </c>
      <c r="B30" t="s">
        <v>22</v>
      </c>
      <c r="C30" t="s">
        <v>11</v>
      </c>
      <c r="D30">
        <v>171.072122448979</v>
      </c>
      <c r="E30">
        <v>0.26702204081632602</v>
      </c>
      <c r="F30">
        <v>39.5934640371296</v>
      </c>
      <c r="G30">
        <v>30.312432412683801</v>
      </c>
      <c r="H30">
        <v>81.318285714285807</v>
      </c>
      <c r="I30" t="str">
        <f>SUMIFS(days!$D$4:$D$68,days!$B$4:$B$68,'2026_VOC_emis_4km_bySector_AllD'!B30,days!$C$4:$C$68,'2026_VOC_emis_4km_bySector_AllD'!A30)&amp;" days"</f>
        <v>2 days</v>
      </c>
    </row>
    <row r="31" spans="1:9" x14ac:dyDescent="0.3">
      <c r="A31">
        <v>2018</v>
      </c>
      <c r="B31" t="s">
        <v>22</v>
      </c>
      <c r="C31" t="s">
        <v>12</v>
      </c>
      <c r="D31">
        <v>28.3477551020408</v>
      </c>
      <c r="E31">
        <v>4.2235275510204E-2</v>
      </c>
      <c r="F31">
        <v>6.5608925995569596</v>
      </c>
      <c r="G31">
        <v>4.794562765007</v>
      </c>
      <c r="H31">
        <v>15.119204081632599</v>
      </c>
      <c r="I31" t="str">
        <f>SUMIFS(days!$D$4:$D$68,days!$B$4:$B$68,'2026_VOC_emis_4km_bySector_AllD'!B31,days!$C$4:$C$68,'2026_VOC_emis_4km_bySector_AllD'!A31)&amp;" days"</f>
        <v>2 days</v>
      </c>
    </row>
    <row r="32" spans="1:9" x14ac:dyDescent="0.3">
      <c r="A32">
        <v>2018</v>
      </c>
      <c r="B32" t="s">
        <v>22</v>
      </c>
      <c r="C32" t="s">
        <v>7</v>
      </c>
      <c r="D32">
        <v>1.41521428571428</v>
      </c>
      <c r="E32">
        <v>5.0682959183673297E-3</v>
      </c>
      <c r="F32">
        <v>0.327541595463469</v>
      </c>
      <c r="G32">
        <v>0.57535466736496199</v>
      </c>
      <c r="H32">
        <v>0.66063265306122398</v>
      </c>
      <c r="I32" t="str">
        <f>SUMIFS(days!$D$4:$D$68,days!$B$4:$B$68,'2026_VOC_emis_4km_bySector_AllD'!B32,days!$C$4:$C$68,'2026_VOC_emis_4km_bySector_AllD'!A32)&amp;" days"</f>
        <v>2 days</v>
      </c>
    </row>
    <row r="33" spans="1:9" x14ac:dyDescent="0.3">
      <c r="A33">
        <v>2018</v>
      </c>
      <c r="B33" t="s">
        <v>22</v>
      </c>
      <c r="C33" t="s">
        <v>9</v>
      </c>
      <c r="D33">
        <v>40.905897959183598</v>
      </c>
      <c r="E33">
        <v>9.7451153061224302E-2</v>
      </c>
      <c r="F33">
        <v>9.4673882370078495</v>
      </c>
      <c r="G33">
        <v>11.0626878653002</v>
      </c>
      <c r="H33">
        <v>26.487255102040798</v>
      </c>
      <c r="I33" t="str">
        <f>SUMIFS(days!$D$4:$D$68,days!$B$4:$B$68,'2026_VOC_emis_4km_bySector_AllD'!B33,days!$C$4:$C$68,'2026_VOC_emis_4km_bySector_AllD'!A33)&amp;" days"</f>
        <v>2 days</v>
      </c>
    </row>
    <row r="34" spans="1:9" x14ac:dyDescent="0.3">
      <c r="A34">
        <v>2018</v>
      </c>
      <c r="B34" t="s">
        <v>22</v>
      </c>
      <c r="C34" t="s">
        <v>10</v>
      </c>
      <c r="D34">
        <v>95.100775510204002</v>
      </c>
      <c r="E34">
        <v>0.23459465306122301</v>
      </c>
      <c r="F34">
        <v>22.010419238174698</v>
      </c>
      <c r="G34">
        <v>26.631264383852201</v>
      </c>
      <c r="H34">
        <v>63.339571428571503</v>
      </c>
      <c r="I34" t="str">
        <f>SUMIFS(days!$D$4:$D$68,days!$B$4:$B$68,'2026_VOC_emis_4km_bySector_AllD'!B34,days!$C$4:$C$68,'2026_VOC_emis_4km_bySector_AllD'!A34)&amp;" days"</f>
        <v>2 days</v>
      </c>
    </row>
    <row r="35" spans="1:9" x14ac:dyDescent="0.3">
      <c r="A35">
        <v>2020</v>
      </c>
      <c r="B35" t="s">
        <v>22</v>
      </c>
      <c r="C35" t="s">
        <v>8</v>
      </c>
      <c r="D35">
        <v>217.974357142857</v>
      </c>
      <c r="E35">
        <v>1.4932363265306099</v>
      </c>
      <c r="F35">
        <v>10.1530009673102</v>
      </c>
      <c r="G35">
        <v>9.2844157728203296</v>
      </c>
      <c r="H35">
        <v>29.956163265306099</v>
      </c>
      <c r="I35" t="str">
        <f>SUMIFS(days!$D$4:$D$68,days!$B$4:$B$68,'2026_VOC_emis_4km_bySector_AllD'!B35,days!$C$4:$C$68,'2026_VOC_emis_4km_bySector_AllD'!A35)&amp;" days"</f>
        <v>10 days</v>
      </c>
    </row>
    <row r="36" spans="1:9" x14ac:dyDescent="0.3">
      <c r="A36">
        <v>2020</v>
      </c>
      <c r="B36" t="s">
        <v>22</v>
      </c>
      <c r="C36" t="s">
        <v>15</v>
      </c>
      <c r="D36">
        <v>65.4439183673462</v>
      </c>
      <c r="E36">
        <v>0.44514770408163201</v>
      </c>
      <c r="F36">
        <v>3.04830428311696</v>
      </c>
      <c r="G36">
        <v>2.7677711100243201</v>
      </c>
      <c r="H36">
        <v>8.3001326530612598</v>
      </c>
      <c r="I36" t="str">
        <f>SUMIFS(days!$D$4:$D$68,days!$B$4:$B$68,'2026_VOC_emis_4km_bySector_AllD'!B36,days!$C$4:$C$68,'2026_VOC_emis_4km_bySector_AllD'!A36)&amp;" days"</f>
        <v>10 days</v>
      </c>
    </row>
    <row r="37" spans="1:9" x14ac:dyDescent="0.3">
      <c r="A37">
        <v>2020</v>
      </c>
      <c r="B37" t="s">
        <v>22</v>
      </c>
      <c r="C37" t="s">
        <v>6</v>
      </c>
      <c r="D37">
        <v>31.106367346938701</v>
      </c>
      <c r="E37">
        <v>0.27210513265306002</v>
      </c>
      <c r="F37">
        <v>1.44889968665438</v>
      </c>
      <c r="G37">
        <v>1.69185355364287</v>
      </c>
      <c r="H37">
        <v>2.4404795918367301</v>
      </c>
      <c r="I37" t="str">
        <f>SUMIFS(days!$D$4:$D$68,days!$B$4:$B$68,'2026_VOC_emis_4km_bySector_AllD'!B37,days!$C$4:$C$68,'2026_VOC_emis_4km_bySector_AllD'!A37)&amp;" days"</f>
        <v>10 days</v>
      </c>
    </row>
    <row r="38" spans="1:9" x14ac:dyDescent="0.3">
      <c r="A38">
        <v>2020</v>
      </c>
      <c r="B38" t="s">
        <v>22</v>
      </c>
      <c r="C38" t="s">
        <v>16</v>
      </c>
      <c r="D38">
        <v>1.2518367346938699</v>
      </c>
      <c r="E38">
        <v>9.0690306122448994E-3</v>
      </c>
      <c r="F38">
        <v>5.83091504196133E-2</v>
      </c>
      <c r="G38">
        <v>5.6388027376851203E-2</v>
      </c>
      <c r="H38">
        <v>0.159428571428571</v>
      </c>
      <c r="I38" t="str">
        <f>SUMIFS(days!$D$4:$D$68,days!$B$4:$B$68,'2026_VOC_emis_4km_bySector_AllD'!B38,days!$C$4:$C$68,'2026_VOC_emis_4km_bySector_AllD'!A38)&amp;" days"</f>
        <v>10 days</v>
      </c>
    </row>
    <row r="39" spans="1:9" x14ac:dyDescent="0.3">
      <c r="A39">
        <v>2020</v>
      </c>
      <c r="B39" t="s">
        <v>22</v>
      </c>
      <c r="C39" t="s">
        <v>14</v>
      </c>
      <c r="D39">
        <v>181.32424489795901</v>
      </c>
      <c r="E39">
        <v>1.2270836428571399</v>
      </c>
      <c r="F39">
        <v>8.4458798639292194</v>
      </c>
      <c r="G39">
        <v>7.6295724433537</v>
      </c>
      <c r="H39">
        <v>22.2326428571428</v>
      </c>
      <c r="I39" t="str">
        <f>SUMIFS(days!$D$4:$D$68,days!$B$4:$B$68,'2026_VOC_emis_4km_bySector_AllD'!B39,days!$C$4:$C$68,'2026_VOC_emis_4km_bySector_AllD'!A39)&amp;" days"</f>
        <v>10 days</v>
      </c>
    </row>
    <row r="40" spans="1:9" x14ac:dyDescent="0.3">
      <c r="A40">
        <v>2020</v>
      </c>
      <c r="B40" t="s">
        <v>22</v>
      </c>
      <c r="C40" t="s">
        <v>13</v>
      </c>
      <c r="D40">
        <v>31.4911326530612</v>
      </c>
      <c r="E40">
        <v>0.29204848979591802</v>
      </c>
      <c r="F40">
        <v>1.4668216228695099</v>
      </c>
      <c r="G40">
        <v>1.8158543004304499</v>
      </c>
      <c r="H40">
        <v>3.5332551020408101</v>
      </c>
      <c r="I40" t="str">
        <f>SUMIFS(days!$D$4:$D$68,days!$B$4:$B$68,'2026_VOC_emis_4km_bySector_AllD'!B40,days!$C$4:$C$68,'2026_VOC_emis_4km_bySector_AllD'!A40)&amp;" days"</f>
        <v>10 days</v>
      </c>
    </row>
    <row r="41" spans="1:9" x14ac:dyDescent="0.3">
      <c r="A41">
        <v>2020</v>
      </c>
      <c r="B41" t="s">
        <v>22</v>
      </c>
      <c r="C41" t="s">
        <v>11</v>
      </c>
      <c r="D41">
        <v>793.76009183673398</v>
      </c>
      <c r="E41">
        <v>6.7033401020408103</v>
      </c>
      <c r="F41">
        <v>36.972454401821302</v>
      </c>
      <c r="G41">
        <v>41.678999812820898</v>
      </c>
      <c r="H41">
        <v>81.318285714285807</v>
      </c>
      <c r="I41" t="str">
        <f>SUMIFS(days!$D$4:$D$68,days!$B$4:$B$68,'2026_VOC_emis_4km_bySector_AllD'!B41,days!$C$4:$C$68,'2026_VOC_emis_4km_bySector_AllD'!A41)&amp;" days"</f>
        <v>10 days</v>
      </c>
    </row>
    <row r="42" spans="1:9" x14ac:dyDescent="0.3">
      <c r="A42">
        <v>2020</v>
      </c>
      <c r="B42" t="s">
        <v>22</v>
      </c>
      <c r="C42" t="s">
        <v>12</v>
      </c>
      <c r="D42">
        <v>89.601979591836695</v>
      </c>
      <c r="E42">
        <v>0.72607133673469304</v>
      </c>
      <c r="F42">
        <v>4.1735596672621602</v>
      </c>
      <c r="G42">
        <v>4.5144549802339196</v>
      </c>
      <c r="H42">
        <v>15.119204081632599</v>
      </c>
      <c r="I42" t="str">
        <f>SUMIFS(days!$D$4:$D$68,days!$B$4:$B$68,'2026_VOC_emis_4km_bySector_AllD'!B42,days!$C$4:$C$68,'2026_VOC_emis_4km_bySector_AllD'!A42)&amp;" days"</f>
        <v>10 days</v>
      </c>
    </row>
    <row r="43" spans="1:9" x14ac:dyDescent="0.3">
      <c r="A43">
        <v>2020</v>
      </c>
      <c r="B43" t="s">
        <v>22</v>
      </c>
      <c r="C43" t="s">
        <v>7</v>
      </c>
      <c r="D43">
        <v>7.3246224489795901</v>
      </c>
      <c r="E43">
        <v>5.0767806122448897E-2</v>
      </c>
      <c r="F43">
        <v>0.34117269473552297</v>
      </c>
      <c r="G43">
        <v>0.31565627726850398</v>
      </c>
      <c r="H43">
        <v>0.66063265306122398</v>
      </c>
      <c r="I43" t="str">
        <f>SUMIFS(days!$D$4:$D$68,days!$B$4:$B$68,'2026_VOC_emis_4km_bySector_AllD'!B43,days!$C$4:$C$68,'2026_VOC_emis_4km_bySector_AllD'!A43)&amp;" days"</f>
        <v>10 days</v>
      </c>
    </row>
    <row r="44" spans="1:9" x14ac:dyDescent="0.3">
      <c r="A44">
        <v>2020</v>
      </c>
      <c r="B44" t="s">
        <v>22</v>
      </c>
      <c r="C44" t="s">
        <v>9</v>
      </c>
      <c r="D44">
        <v>242.710102040816</v>
      </c>
      <c r="E44">
        <v>1.58248032653061</v>
      </c>
      <c r="F44">
        <v>11.3051642087483</v>
      </c>
      <c r="G44">
        <v>9.8393034262399794</v>
      </c>
      <c r="H44">
        <v>26.487255102040798</v>
      </c>
      <c r="I44" t="str">
        <f>SUMIFS(days!$D$4:$D$68,days!$B$4:$B$68,'2026_VOC_emis_4km_bySector_AllD'!B44,days!$C$4:$C$68,'2026_VOC_emis_4km_bySector_AllD'!A44)&amp;" days"</f>
        <v>10 days</v>
      </c>
    </row>
    <row r="45" spans="1:9" x14ac:dyDescent="0.3">
      <c r="A45">
        <v>2020</v>
      </c>
      <c r="B45" t="s">
        <v>22</v>
      </c>
      <c r="C45" t="s">
        <v>10</v>
      </c>
      <c r="D45">
        <v>484.90720408163099</v>
      </c>
      <c r="E45">
        <v>3.2819057755101899</v>
      </c>
      <c r="F45">
        <v>22.586433453132599</v>
      </c>
      <c r="G45">
        <v>20.4057302957881</v>
      </c>
      <c r="H45">
        <v>63.339571428571503</v>
      </c>
      <c r="I45" t="str">
        <f>SUMIFS(days!$D$4:$D$68,days!$B$4:$B$68,'2026_VOC_emis_4km_bySector_AllD'!B45,days!$C$4:$C$68,'2026_VOC_emis_4km_bySector_AllD'!A45)&amp;" days"</f>
        <v>10 days</v>
      </c>
    </row>
    <row r="46" spans="1:9" x14ac:dyDescent="0.3">
      <c r="A46">
        <v>2021</v>
      </c>
      <c r="B46" t="s">
        <v>22</v>
      </c>
      <c r="C46" t="s">
        <v>8</v>
      </c>
      <c r="D46">
        <v>606.60448979591695</v>
      </c>
      <c r="E46">
        <v>3.9096497448979499</v>
      </c>
      <c r="F46">
        <v>8.8511295159691894</v>
      </c>
      <c r="G46">
        <v>8.8937523168672001</v>
      </c>
      <c r="H46">
        <v>29.956163265306099</v>
      </c>
      <c r="I46" t="str">
        <f>SUMIFS(days!$D$4:$D$68,days!$B$4:$B$68,'2026_VOC_emis_4km_bySector_AllD'!B46,days!$C$4:$C$68,'2026_VOC_emis_4km_bySector_AllD'!A46)&amp;" days"</f>
        <v>23 days</v>
      </c>
    </row>
    <row r="47" spans="1:9" x14ac:dyDescent="0.3">
      <c r="A47">
        <v>2021</v>
      </c>
      <c r="B47" t="s">
        <v>22</v>
      </c>
      <c r="C47" t="s">
        <v>15</v>
      </c>
      <c r="D47">
        <v>184.73796938775499</v>
      </c>
      <c r="E47">
        <v>1.1712505408163201</v>
      </c>
      <c r="F47">
        <v>2.6955614755147601</v>
      </c>
      <c r="G47">
        <v>2.6643850193002301</v>
      </c>
      <c r="H47">
        <v>8.3001326530612598</v>
      </c>
      <c r="I47" t="str">
        <f>SUMIFS(days!$D$4:$D$68,days!$B$4:$B$68,'2026_VOC_emis_4km_bySector_AllD'!B47,days!$C$4:$C$68,'2026_VOC_emis_4km_bySector_AllD'!A47)&amp;" days"</f>
        <v>23 days</v>
      </c>
    </row>
    <row r="48" spans="1:9" x14ac:dyDescent="0.3">
      <c r="A48">
        <v>2021</v>
      </c>
      <c r="B48" t="s">
        <v>22</v>
      </c>
      <c r="C48" t="s">
        <v>6</v>
      </c>
      <c r="D48">
        <v>49.245336734693801</v>
      </c>
      <c r="E48">
        <v>0.192292214285714</v>
      </c>
      <c r="F48">
        <v>0.71855197386180703</v>
      </c>
      <c r="G48">
        <v>0.437430316756861</v>
      </c>
      <c r="H48">
        <v>2.4404795918367301</v>
      </c>
      <c r="I48" t="str">
        <f>SUMIFS(days!$D$4:$D$68,days!$B$4:$B$68,'2026_VOC_emis_4km_bySector_AllD'!B48,days!$C$4:$C$68,'2026_VOC_emis_4km_bySector_AllD'!A48)&amp;" days"</f>
        <v>23 days</v>
      </c>
    </row>
    <row r="49" spans="1:9" x14ac:dyDescent="0.3">
      <c r="A49">
        <v>2021</v>
      </c>
      <c r="B49" t="s">
        <v>22</v>
      </c>
      <c r="C49" t="s">
        <v>16</v>
      </c>
      <c r="D49">
        <v>3.84364285714285</v>
      </c>
      <c r="E49">
        <v>2.5898112244897901E-2</v>
      </c>
      <c r="F49">
        <v>5.60836283179292E-2</v>
      </c>
      <c r="G49">
        <v>5.8913562802173601E-2</v>
      </c>
      <c r="H49">
        <v>0.159428571428571</v>
      </c>
      <c r="I49" t="str">
        <f>SUMIFS(days!$D$4:$D$68,days!$B$4:$B$68,'2026_VOC_emis_4km_bySector_AllD'!B49,days!$C$4:$C$68,'2026_VOC_emis_4km_bySector_AllD'!A49)&amp;" days"</f>
        <v>23 days</v>
      </c>
    </row>
    <row r="50" spans="1:9" x14ac:dyDescent="0.3">
      <c r="A50">
        <v>2021</v>
      </c>
      <c r="B50" t="s">
        <v>22</v>
      </c>
      <c r="C50" t="s">
        <v>14</v>
      </c>
      <c r="D50">
        <v>505.429581632652</v>
      </c>
      <c r="E50">
        <v>3.26012248979591</v>
      </c>
      <c r="F50">
        <v>7.3748591767558702</v>
      </c>
      <c r="G50">
        <v>7.4161942472547597</v>
      </c>
      <c r="H50">
        <v>22.2326428571428</v>
      </c>
      <c r="I50" t="str">
        <f>SUMIFS(days!$D$4:$D$68,days!$B$4:$B$68,'2026_VOC_emis_4km_bySector_AllD'!B50,days!$C$4:$C$68,'2026_VOC_emis_4km_bySector_AllD'!A50)&amp;" days"</f>
        <v>23 days</v>
      </c>
    </row>
    <row r="51" spans="1:9" x14ac:dyDescent="0.3">
      <c r="A51">
        <v>2021</v>
      </c>
      <c r="B51" t="s">
        <v>22</v>
      </c>
      <c r="C51" t="s">
        <v>13</v>
      </c>
      <c r="D51">
        <v>90.206561224489803</v>
      </c>
      <c r="E51">
        <v>0.586293867346938</v>
      </c>
      <c r="F51">
        <v>1.3162282344081899</v>
      </c>
      <c r="G51">
        <v>1.3337134478316099</v>
      </c>
      <c r="H51">
        <v>3.5332551020408101</v>
      </c>
      <c r="I51" t="str">
        <f>SUMIFS(days!$D$4:$D$68,days!$B$4:$B$68,'2026_VOC_emis_4km_bySector_AllD'!B51,days!$C$4:$C$68,'2026_VOC_emis_4km_bySector_AllD'!A51)&amp;" days"</f>
        <v>23 days</v>
      </c>
    </row>
    <row r="52" spans="1:9" x14ac:dyDescent="0.3">
      <c r="A52">
        <v>2021</v>
      </c>
      <c r="B52" t="s">
        <v>22</v>
      </c>
      <c r="C52" t="s">
        <v>11</v>
      </c>
      <c r="D52">
        <v>2729.5412346938701</v>
      </c>
      <c r="E52">
        <v>17.5728421224489</v>
      </c>
      <c r="F52">
        <v>39.8274714313144</v>
      </c>
      <c r="G52">
        <v>39.975065680608999</v>
      </c>
      <c r="H52">
        <v>81.318285714285807</v>
      </c>
      <c r="I52" t="str">
        <f>SUMIFS(days!$D$4:$D$68,days!$B$4:$B$68,'2026_VOC_emis_4km_bySector_AllD'!B52,days!$C$4:$C$68,'2026_VOC_emis_4km_bySector_AllD'!A52)&amp;" days"</f>
        <v>23 days</v>
      </c>
    </row>
    <row r="53" spans="1:9" x14ac:dyDescent="0.3">
      <c r="A53">
        <v>2021</v>
      </c>
      <c r="B53" t="s">
        <v>22</v>
      </c>
      <c r="C53" t="s">
        <v>12</v>
      </c>
      <c r="D53">
        <v>458.40840816326499</v>
      </c>
      <c r="E53">
        <v>2.6858288061224398</v>
      </c>
      <c r="F53">
        <v>6.6887605682367903</v>
      </c>
      <c r="G53">
        <v>6.1097790660998497</v>
      </c>
      <c r="H53">
        <v>15.119204081632599</v>
      </c>
      <c r="I53" t="str">
        <f>SUMIFS(days!$D$4:$D$68,days!$B$4:$B$68,'2026_VOC_emis_4km_bySector_AllD'!B53,days!$C$4:$C$68,'2026_VOC_emis_4km_bySector_AllD'!A53)&amp;" days"</f>
        <v>23 days</v>
      </c>
    </row>
    <row r="54" spans="1:9" x14ac:dyDescent="0.3">
      <c r="A54">
        <v>2021</v>
      </c>
      <c r="B54" t="s">
        <v>22</v>
      </c>
      <c r="C54" t="s">
        <v>7</v>
      </c>
      <c r="D54">
        <v>27.021734693877502</v>
      </c>
      <c r="E54">
        <v>0.21380072448979501</v>
      </c>
      <c r="F54">
        <v>0.39428140995483602</v>
      </c>
      <c r="G54">
        <v>0.48635832180630201</v>
      </c>
      <c r="H54">
        <v>0.66063265306122398</v>
      </c>
      <c r="I54" t="str">
        <f>SUMIFS(days!$D$4:$D$68,days!$B$4:$B$68,'2026_VOC_emis_4km_bySector_AllD'!B54,days!$C$4:$C$68,'2026_VOC_emis_4km_bySector_AllD'!A54)&amp;" days"</f>
        <v>23 days</v>
      </c>
    </row>
    <row r="55" spans="1:9" x14ac:dyDescent="0.3">
      <c r="A55">
        <v>2021</v>
      </c>
      <c r="B55" t="s">
        <v>22</v>
      </c>
      <c r="C55" t="s">
        <v>9</v>
      </c>
      <c r="D55">
        <v>799.13053061224502</v>
      </c>
      <c r="E55">
        <v>5.2985257346938699</v>
      </c>
      <c r="F55">
        <v>11.660328839626301</v>
      </c>
      <c r="G55">
        <v>12.0531962205591</v>
      </c>
      <c r="H55">
        <v>26.487255102040798</v>
      </c>
      <c r="I55" t="str">
        <f>SUMIFS(days!$D$4:$D$68,days!$B$4:$B$68,'2026_VOC_emis_4km_bySector_AllD'!B55,days!$C$4:$C$68,'2026_VOC_emis_4km_bySector_AllD'!A55)&amp;" days"</f>
        <v>23 days</v>
      </c>
    </row>
    <row r="56" spans="1:9" x14ac:dyDescent="0.3">
      <c r="A56">
        <v>2021</v>
      </c>
      <c r="B56" t="s">
        <v>22</v>
      </c>
      <c r="C56" t="s">
        <v>10</v>
      </c>
      <c r="D56">
        <v>1399.2438367346899</v>
      </c>
      <c r="E56">
        <v>9.0430034591836606</v>
      </c>
      <c r="F56">
        <v>20.4167437460397</v>
      </c>
      <c r="G56">
        <v>20.571211800112799</v>
      </c>
      <c r="H56">
        <v>63.339571428571503</v>
      </c>
      <c r="I56" t="str">
        <f>SUMIFS(days!$D$4:$D$68,days!$B$4:$B$68,'2026_VOC_emis_4km_bySector_AllD'!B56,days!$C$4:$C$68,'2026_VOC_emis_4km_bySector_AllD'!A56)&amp;" days"</f>
        <v>23 days</v>
      </c>
    </row>
    <row r="57" spans="1:9" x14ac:dyDescent="0.3">
      <c r="A57">
        <v>2022</v>
      </c>
      <c r="B57" t="s">
        <v>22</v>
      </c>
      <c r="C57" t="s">
        <v>8</v>
      </c>
      <c r="D57">
        <v>532.74503061224402</v>
      </c>
      <c r="E57">
        <v>2.1402800816326502</v>
      </c>
      <c r="F57">
        <v>10.319634229353801</v>
      </c>
      <c r="G57">
        <v>10.8268985689815</v>
      </c>
      <c r="H57">
        <v>29.956163265306099</v>
      </c>
      <c r="I57" t="str">
        <f>SUMIFS(days!$D$4:$D$68,days!$B$4:$B$68,'2026_VOC_emis_4km_bySector_AllD'!B57,days!$C$4:$C$68,'2026_VOC_emis_4km_bySector_AllD'!A57)&amp;" days"</f>
        <v>18 days</v>
      </c>
    </row>
    <row r="58" spans="1:9" x14ac:dyDescent="0.3">
      <c r="A58">
        <v>2022</v>
      </c>
      <c r="B58" t="s">
        <v>22</v>
      </c>
      <c r="C58" t="s">
        <v>15</v>
      </c>
      <c r="D58">
        <v>150.83597959183601</v>
      </c>
      <c r="E58">
        <v>0.60560909183673295</v>
      </c>
      <c r="F58">
        <v>2.9217956969494199</v>
      </c>
      <c r="G58">
        <v>3.0635561513835299</v>
      </c>
      <c r="H58">
        <v>8.3001326530612598</v>
      </c>
      <c r="I58" t="str">
        <f>SUMIFS(days!$D$4:$D$68,days!$B$4:$B$68,'2026_VOC_emis_4km_bySector_AllD'!B58,days!$C$4:$C$68,'2026_VOC_emis_4km_bySector_AllD'!A58)&amp;" days"</f>
        <v>18 days</v>
      </c>
    </row>
    <row r="59" spans="1:9" x14ac:dyDescent="0.3">
      <c r="A59">
        <v>2022</v>
      </c>
      <c r="B59" t="s">
        <v>22</v>
      </c>
      <c r="C59" t="s">
        <v>6</v>
      </c>
      <c r="D59">
        <v>63.362448979591797</v>
      </c>
      <c r="E59">
        <v>0.30451619387755002</v>
      </c>
      <c r="F59">
        <v>1.22737380880686</v>
      </c>
      <c r="G59">
        <v>1.54043668023559</v>
      </c>
      <c r="H59">
        <v>2.4404795918367301</v>
      </c>
      <c r="I59" t="str">
        <f>SUMIFS(days!$D$4:$D$68,days!$B$4:$B$68,'2026_VOC_emis_4km_bySector_AllD'!B59,days!$C$4:$C$68,'2026_VOC_emis_4km_bySector_AllD'!A59)&amp;" days"</f>
        <v>18 days</v>
      </c>
    </row>
    <row r="60" spans="1:9" x14ac:dyDescent="0.3">
      <c r="A60">
        <v>2022</v>
      </c>
      <c r="B60" t="s">
        <v>22</v>
      </c>
      <c r="C60" t="s">
        <v>16</v>
      </c>
      <c r="D60">
        <v>3.1161224489795898</v>
      </c>
      <c r="E60">
        <v>1.1874275510204001E-2</v>
      </c>
      <c r="F60">
        <v>6.0361415010087897E-2</v>
      </c>
      <c r="G60">
        <v>6.0067641442073202E-2</v>
      </c>
      <c r="H60">
        <v>0.159428571428571</v>
      </c>
      <c r="I60" t="str">
        <f>SUMIFS(days!$D$4:$D$68,days!$B$4:$B$68,'2026_VOC_emis_4km_bySector_AllD'!B60,days!$C$4:$C$68,'2026_VOC_emis_4km_bySector_AllD'!A60)&amp;" days"</f>
        <v>18 days</v>
      </c>
    </row>
    <row r="61" spans="1:9" x14ac:dyDescent="0.3">
      <c r="A61">
        <v>2022</v>
      </c>
      <c r="B61" t="s">
        <v>22</v>
      </c>
      <c r="C61" t="s">
        <v>14</v>
      </c>
      <c r="D61">
        <v>426.38221428571399</v>
      </c>
      <c r="E61">
        <v>1.7104800714285699</v>
      </c>
      <c r="F61">
        <v>8.2593140066906301</v>
      </c>
      <c r="G61">
        <v>8.6526966244037702</v>
      </c>
      <c r="H61">
        <v>22.2326428571428</v>
      </c>
      <c r="I61" t="str">
        <f>SUMIFS(days!$D$4:$D$68,days!$B$4:$B$68,'2026_VOC_emis_4km_bySector_AllD'!B61,days!$C$4:$C$68,'2026_VOC_emis_4km_bySector_AllD'!A61)&amp;" days"</f>
        <v>18 days</v>
      </c>
    </row>
    <row r="62" spans="1:9" x14ac:dyDescent="0.3">
      <c r="A62">
        <v>2022</v>
      </c>
      <c r="B62" t="s">
        <v>22</v>
      </c>
      <c r="C62" t="s">
        <v>13</v>
      </c>
      <c r="D62">
        <v>68.168336734693895</v>
      </c>
      <c r="E62">
        <v>0.26352978571428498</v>
      </c>
      <c r="F62">
        <v>1.3204671291199399</v>
      </c>
      <c r="G62">
        <v>1.33310134702441</v>
      </c>
      <c r="H62">
        <v>3.5332551020408101</v>
      </c>
      <c r="I62" t="str">
        <f>SUMIFS(days!$D$4:$D$68,days!$B$4:$B$68,'2026_VOC_emis_4km_bySector_AllD'!B62,days!$C$4:$C$68,'2026_VOC_emis_4km_bySector_AllD'!A62)&amp;" days"</f>
        <v>18 days</v>
      </c>
    </row>
    <row r="63" spans="1:9" x14ac:dyDescent="0.3">
      <c r="A63">
        <v>2022</v>
      </c>
      <c r="B63" t="s">
        <v>22</v>
      </c>
      <c r="C63" t="s">
        <v>11</v>
      </c>
      <c r="D63">
        <v>1830.43237755102</v>
      </c>
      <c r="E63">
        <v>6.6698293265306097</v>
      </c>
      <c r="F63">
        <v>35.456722320215398</v>
      </c>
      <c r="G63">
        <v>33.7402409200946</v>
      </c>
      <c r="H63">
        <v>81.318285714285807</v>
      </c>
      <c r="I63" t="str">
        <f>SUMIFS(days!$D$4:$D$68,days!$B$4:$B$68,'2026_VOC_emis_4km_bySector_AllD'!B63,days!$C$4:$C$68,'2026_VOC_emis_4km_bySector_AllD'!A63)&amp;" days"</f>
        <v>18 days</v>
      </c>
    </row>
    <row r="64" spans="1:9" x14ac:dyDescent="0.3">
      <c r="A64">
        <v>2022</v>
      </c>
      <c r="B64" t="s">
        <v>22</v>
      </c>
      <c r="C64" t="s">
        <v>12</v>
      </c>
      <c r="D64">
        <v>238.17083673469301</v>
      </c>
      <c r="E64">
        <v>0.85547426530612103</v>
      </c>
      <c r="F64">
        <v>4.6135313855045803</v>
      </c>
      <c r="G64">
        <v>4.3275331945237996</v>
      </c>
      <c r="H64">
        <v>15.119204081632599</v>
      </c>
      <c r="I64" t="str">
        <f>SUMIFS(days!$D$4:$D$68,days!$B$4:$B$68,'2026_VOC_emis_4km_bySector_AllD'!B64,days!$C$4:$C$68,'2026_VOC_emis_4km_bySector_AllD'!A64)&amp;" days"</f>
        <v>18 days</v>
      </c>
    </row>
    <row r="65" spans="1:9" x14ac:dyDescent="0.3">
      <c r="A65">
        <v>2022</v>
      </c>
      <c r="B65" t="s">
        <v>22</v>
      </c>
      <c r="C65" t="s">
        <v>7</v>
      </c>
      <c r="D65">
        <v>20.580632653061201</v>
      </c>
      <c r="E65">
        <v>6.7307887755101894E-2</v>
      </c>
      <c r="F65">
        <v>0.39866087712579801</v>
      </c>
      <c r="G65">
        <v>0.34048612603122003</v>
      </c>
      <c r="H65">
        <v>0.66063265306122398</v>
      </c>
      <c r="I65" t="str">
        <f>SUMIFS(days!$D$4:$D$68,days!$B$4:$B$68,'2026_VOC_emis_4km_bySector_AllD'!B65,days!$C$4:$C$68,'2026_VOC_emis_4km_bySector_AllD'!A65)&amp;" days"</f>
        <v>18 days</v>
      </c>
    </row>
    <row r="66" spans="1:9" x14ac:dyDescent="0.3">
      <c r="A66">
        <v>2022</v>
      </c>
      <c r="B66" t="s">
        <v>22</v>
      </c>
      <c r="C66" t="s">
        <v>9</v>
      </c>
      <c r="D66">
        <v>659.56569387754996</v>
      </c>
      <c r="E66">
        <v>2.5098244591836698</v>
      </c>
      <c r="F66">
        <v>12.7762368861969</v>
      </c>
      <c r="G66">
        <v>12.696289181368201</v>
      </c>
      <c r="H66">
        <v>26.487255102040798</v>
      </c>
      <c r="I66" t="str">
        <f>SUMIFS(days!$D$4:$D$68,days!$B$4:$B$68,'2026_VOC_emis_4km_bySector_AllD'!B66,days!$C$4:$C$68,'2026_VOC_emis_4km_bySector_AllD'!A66)&amp;" days"</f>
        <v>18 days</v>
      </c>
    </row>
    <row r="67" spans="1:9" x14ac:dyDescent="0.3">
      <c r="A67">
        <v>2022</v>
      </c>
      <c r="B67" t="s">
        <v>22</v>
      </c>
      <c r="C67" t="s">
        <v>10</v>
      </c>
      <c r="D67">
        <v>1169.0813469387699</v>
      </c>
      <c r="E67">
        <v>4.6294479489795899</v>
      </c>
      <c r="F67">
        <v>22.645902245026299</v>
      </c>
      <c r="G67">
        <v>23.418693564510999</v>
      </c>
      <c r="H67">
        <v>63.339571428571503</v>
      </c>
      <c r="I67" t="str">
        <f>SUMIFS(days!$D$4:$D$68,days!$B$4:$B$68,'2026_VOC_emis_4km_bySector_AllD'!B67,days!$C$4:$C$68,'2026_VOC_emis_4km_bySector_AllD'!A67)&amp;" days"</f>
        <v>18 days</v>
      </c>
    </row>
    <row r="68" spans="1:9" x14ac:dyDescent="0.3">
      <c r="A68">
        <v>2016</v>
      </c>
      <c r="B68" t="s">
        <v>19</v>
      </c>
      <c r="C68" t="s">
        <v>8</v>
      </c>
      <c r="D68">
        <v>225.922336734694</v>
      </c>
      <c r="E68">
        <v>0.79993771428571103</v>
      </c>
      <c r="F68">
        <v>15.4452984786369</v>
      </c>
      <c r="G68">
        <v>14.8680420542389</v>
      </c>
      <c r="H68">
        <v>29.956163265306099</v>
      </c>
      <c r="I68" t="str">
        <f>SUMIFS(days!$D$4:$D$68,days!$B$4:$B$68,'2026_VOC_emis_4km_bySector_AllD'!B68,days!$C$4:$C$68,'2026_VOC_emis_4km_bySector_AllD'!A68)&amp;" days"</f>
        <v>6 days</v>
      </c>
    </row>
    <row r="69" spans="1:9" x14ac:dyDescent="0.3">
      <c r="A69">
        <v>2016</v>
      </c>
      <c r="B69" t="s">
        <v>19</v>
      </c>
      <c r="C69" t="s">
        <v>15</v>
      </c>
      <c r="D69">
        <v>62.844489795918498</v>
      </c>
      <c r="E69">
        <v>0.23132804081632499</v>
      </c>
      <c r="F69">
        <v>4.2963963486951204</v>
      </c>
      <c r="G69">
        <v>4.2995785518788603</v>
      </c>
      <c r="H69">
        <v>8.3001326530612598</v>
      </c>
      <c r="I69" t="str">
        <f>SUMIFS(days!$D$4:$D$68,days!$B$4:$B$68,'2026_VOC_emis_4km_bySector_AllD'!B69,days!$C$4:$C$68,'2026_VOC_emis_4km_bySector_AllD'!A69)&amp;" days"</f>
        <v>6 days</v>
      </c>
    </row>
    <row r="70" spans="1:9" x14ac:dyDescent="0.3">
      <c r="A70">
        <v>2016</v>
      </c>
      <c r="B70" t="s">
        <v>19</v>
      </c>
      <c r="C70" t="s">
        <v>6</v>
      </c>
      <c r="D70">
        <v>13.228204081632599</v>
      </c>
      <c r="E70">
        <v>4.6866622448979399E-2</v>
      </c>
      <c r="F70">
        <v>0.90435307694727796</v>
      </c>
      <c r="G70">
        <v>0.87108646219258701</v>
      </c>
      <c r="H70">
        <v>2.4404795918367301</v>
      </c>
      <c r="I70" t="str">
        <f>SUMIFS(days!$D$4:$D$68,days!$B$4:$B$68,'2026_VOC_emis_4km_bySector_AllD'!B70,days!$C$4:$C$68,'2026_VOC_emis_4km_bySector_AllD'!A70)&amp;" days"</f>
        <v>6 days</v>
      </c>
    </row>
    <row r="71" spans="1:9" x14ac:dyDescent="0.3">
      <c r="A71">
        <v>2016</v>
      </c>
      <c r="B71" t="s">
        <v>19</v>
      </c>
      <c r="C71" t="s">
        <v>16</v>
      </c>
      <c r="D71">
        <v>0.89994897959183695</v>
      </c>
      <c r="E71">
        <v>3.3110306122448902E-3</v>
      </c>
      <c r="F71">
        <v>6.1525481748463499E-2</v>
      </c>
      <c r="G71">
        <v>6.15404693472755E-2</v>
      </c>
      <c r="H71">
        <v>0.159428571428571</v>
      </c>
      <c r="I71" t="str">
        <f>SUMIFS(days!$D$4:$D$68,days!$B$4:$B$68,'2026_VOC_emis_4km_bySector_AllD'!B71,days!$C$4:$C$68,'2026_VOC_emis_4km_bySector_AllD'!A71)&amp;" days"</f>
        <v>6 days</v>
      </c>
    </row>
    <row r="72" spans="1:9" x14ac:dyDescent="0.3">
      <c r="A72">
        <v>2016</v>
      </c>
      <c r="B72" t="s">
        <v>19</v>
      </c>
      <c r="C72" t="s">
        <v>14</v>
      </c>
      <c r="D72">
        <v>176.43969387755101</v>
      </c>
      <c r="E72">
        <v>0.62982563265305902</v>
      </c>
      <c r="F72">
        <v>12.062391770576999</v>
      </c>
      <c r="G72">
        <v>11.7062539068869</v>
      </c>
      <c r="H72">
        <v>22.2326428571428</v>
      </c>
      <c r="I72" t="str">
        <f>SUMIFS(days!$D$4:$D$68,days!$B$4:$B$68,'2026_VOC_emis_4km_bySector_AllD'!B72,days!$C$4:$C$68,'2026_VOC_emis_4km_bySector_AllD'!A72)&amp;" days"</f>
        <v>6 days</v>
      </c>
    </row>
    <row r="73" spans="1:9" x14ac:dyDescent="0.3">
      <c r="A73">
        <v>2016</v>
      </c>
      <c r="B73" t="s">
        <v>19</v>
      </c>
      <c r="C73" t="s">
        <v>13</v>
      </c>
      <c r="D73">
        <v>7.2822551020408097</v>
      </c>
      <c r="E73">
        <v>2.6524836734693798E-2</v>
      </c>
      <c r="F73">
        <v>0.49785517126923501</v>
      </c>
      <c r="G73">
        <v>0.49300386893921599</v>
      </c>
      <c r="H73">
        <v>3.5332551020408101</v>
      </c>
      <c r="I73" t="str">
        <f>SUMIFS(days!$D$4:$D$68,days!$B$4:$B$68,'2026_VOC_emis_4km_bySector_AllD'!B73,days!$C$4:$C$68,'2026_VOC_emis_4km_bySector_AllD'!A73)&amp;" days"</f>
        <v>6 days</v>
      </c>
    </row>
    <row r="74" spans="1:9" x14ac:dyDescent="0.3">
      <c r="A74">
        <v>2016</v>
      </c>
      <c r="B74" t="s">
        <v>19</v>
      </c>
      <c r="C74" t="s">
        <v>11</v>
      </c>
      <c r="D74">
        <v>227.40924489795901</v>
      </c>
      <c r="E74">
        <v>0.96763208163265102</v>
      </c>
      <c r="F74">
        <v>15.5469517313603</v>
      </c>
      <c r="G74">
        <v>17.984893355842601</v>
      </c>
      <c r="H74">
        <v>81.318285714285807</v>
      </c>
      <c r="I74" t="str">
        <f>SUMIFS(days!$D$4:$D$68,days!$B$4:$B$68,'2026_VOC_emis_4km_bySector_AllD'!B74,days!$C$4:$C$68,'2026_VOC_emis_4km_bySector_AllD'!A74)&amp;" days"</f>
        <v>6 days</v>
      </c>
    </row>
    <row r="75" spans="1:9" x14ac:dyDescent="0.3">
      <c r="A75">
        <v>2016</v>
      </c>
      <c r="B75" t="s">
        <v>19</v>
      </c>
      <c r="C75" t="s">
        <v>12</v>
      </c>
      <c r="D75">
        <v>40.293091836734597</v>
      </c>
      <c r="E75">
        <v>0.15798409183673401</v>
      </c>
      <c r="F75">
        <v>2.7546582557541601</v>
      </c>
      <c r="G75">
        <v>2.93637126913903</v>
      </c>
      <c r="H75">
        <v>15.119204081632599</v>
      </c>
      <c r="I75" t="str">
        <f>SUMIFS(days!$D$4:$D$68,days!$B$4:$B$68,'2026_VOC_emis_4km_bySector_AllD'!B75,days!$C$4:$C$68,'2026_VOC_emis_4km_bySector_AllD'!A75)&amp;" days"</f>
        <v>6 days</v>
      </c>
    </row>
    <row r="76" spans="1:9" x14ac:dyDescent="0.3">
      <c r="A76">
        <v>2016</v>
      </c>
      <c r="B76" t="s">
        <v>19</v>
      </c>
      <c r="C76" t="s">
        <v>7</v>
      </c>
      <c r="D76">
        <v>2.82412244897959</v>
      </c>
      <c r="E76">
        <v>1.00360102040816E-2</v>
      </c>
      <c r="F76">
        <v>0.19307260537027901</v>
      </c>
      <c r="G76">
        <v>0.18653430024148199</v>
      </c>
      <c r="H76">
        <v>0.66063265306122398</v>
      </c>
      <c r="I76" t="str">
        <f>SUMIFS(days!$D$4:$D$68,days!$B$4:$B$68,'2026_VOC_emis_4km_bySector_AllD'!B76,days!$C$4:$C$68,'2026_VOC_emis_4km_bySector_AllD'!A76)&amp;" days"</f>
        <v>6 days</v>
      </c>
    </row>
    <row r="77" spans="1:9" x14ac:dyDescent="0.3">
      <c r="A77">
        <v>2016</v>
      </c>
      <c r="B77" t="s">
        <v>19</v>
      </c>
      <c r="C77" t="s">
        <v>9</v>
      </c>
      <c r="D77">
        <v>231.97444897959099</v>
      </c>
      <c r="E77">
        <v>0.80287628571428304</v>
      </c>
      <c r="F77">
        <v>15.859054291363099</v>
      </c>
      <c r="G77">
        <v>14.922659811095601</v>
      </c>
      <c r="H77">
        <v>26.487255102040798</v>
      </c>
      <c r="I77" t="str">
        <f>SUMIFS(days!$D$4:$D$68,days!$B$4:$B$68,'2026_VOC_emis_4km_bySector_AllD'!B77,days!$C$4:$C$68,'2026_VOC_emis_4km_bySector_AllD'!A77)&amp;" days"</f>
        <v>6 days</v>
      </c>
    </row>
    <row r="78" spans="1:9" x14ac:dyDescent="0.3">
      <c r="A78">
        <v>2016</v>
      </c>
      <c r="B78" t="s">
        <v>19</v>
      </c>
      <c r="C78" t="s">
        <v>10</v>
      </c>
      <c r="D78">
        <v>473.60777551020198</v>
      </c>
      <c r="E78">
        <v>1.7039268571428501</v>
      </c>
      <c r="F78">
        <v>32.378442788278001</v>
      </c>
      <c r="G78">
        <v>31.670035950197299</v>
      </c>
      <c r="H78">
        <v>63.339571428571503</v>
      </c>
      <c r="I78" t="str">
        <f>SUMIFS(days!$D$4:$D$68,days!$B$4:$B$68,'2026_VOC_emis_4km_bySector_AllD'!B78,days!$C$4:$C$68,'2026_VOC_emis_4km_bySector_AllD'!A78)&amp;" days"</f>
        <v>6 days</v>
      </c>
    </row>
    <row r="79" spans="1:9" x14ac:dyDescent="0.3">
      <c r="A79">
        <v>2017</v>
      </c>
      <c r="B79" t="s">
        <v>19</v>
      </c>
      <c r="C79" t="s">
        <v>8</v>
      </c>
      <c r="D79">
        <v>443.79135714285599</v>
      </c>
      <c r="E79">
        <v>1.38867776530611</v>
      </c>
      <c r="F79">
        <v>15.912852534985101</v>
      </c>
      <c r="G79">
        <v>14.8894280293971</v>
      </c>
      <c r="H79">
        <v>29.956163265306099</v>
      </c>
      <c r="I79" t="str">
        <f>SUMIFS(days!$D$4:$D$68,days!$B$4:$B$68,'2026_VOC_emis_4km_bySector_AllD'!B79,days!$C$4:$C$68,'2026_VOC_emis_4km_bySector_AllD'!A79)&amp;" days"</f>
        <v>8 days</v>
      </c>
    </row>
    <row r="80" spans="1:9" x14ac:dyDescent="0.3">
      <c r="A80">
        <v>2017</v>
      </c>
      <c r="B80" t="s">
        <v>19</v>
      </c>
      <c r="C80" t="s">
        <v>15</v>
      </c>
      <c r="D80">
        <v>124.641510204081</v>
      </c>
      <c r="E80">
        <v>0.40646481632653098</v>
      </c>
      <c r="F80">
        <v>4.4692217180267004</v>
      </c>
      <c r="G80">
        <v>4.3581230868501004</v>
      </c>
      <c r="H80">
        <v>8.3001326530612598</v>
      </c>
      <c r="I80" t="str">
        <f>SUMIFS(days!$D$4:$D$68,days!$B$4:$B$68,'2026_VOC_emis_4km_bySector_AllD'!B80,days!$C$4:$C$68,'2026_VOC_emis_4km_bySector_AllD'!A80)&amp;" days"</f>
        <v>8 days</v>
      </c>
    </row>
    <row r="81" spans="1:9" x14ac:dyDescent="0.3">
      <c r="A81">
        <v>2017</v>
      </c>
      <c r="B81" t="s">
        <v>19</v>
      </c>
      <c r="C81" t="s">
        <v>6</v>
      </c>
      <c r="D81">
        <v>25.434479591836698</v>
      </c>
      <c r="E81">
        <v>8.5159295918367198E-2</v>
      </c>
      <c r="F81">
        <v>0.91199415341182899</v>
      </c>
      <c r="G81">
        <v>0.91307950576363195</v>
      </c>
      <c r="H81">
        <v>2.4404795918367301</v>
      </c>
      <c r="I81" t="str">
        <f>SUMIFS(days!$D$4:$D$68,days!$B$4:$B$68,'2026_VOC_emis_4km_bySector_AllD'!B81,days!$C$4:$C$68,'2026_VOC_emis_4km_bySector_AllD'!A81)&amp;" days"</f>
        <v>8 days</v>
      </c>
    </row>
    <row r="82" spans="1:9" x14ac:dyDescent="0.3">
      <c r="A82">
        <v>2017</v>
      </c>
      <c r="B82" t="s">
        <v>19</v>
      </c>
      <c r="C82" t="s">
        <v>16</v>
      </c>
      <c r="D82">
        <v>1.53120408163265</v>
      </c>
      <c r="E82">
        <v>5.2772857142856996E-3</v>
      </c>
      <c r="F82">
        <v>5.4903783861082099E-2</v>
      </c>
      <c r="G82">
        <v>5.6583152547345097E-2</v>
      </c>
      <c r="H82">
        <v>0.159428571428571</v>
      </c>
      <c r="I82" t="str">
        <f>SUMIFS(days!$D$4:$D$68,days!$B$4:$B$68,'2026_VOC_emis_4km_bySector_AllD'!B82,days!$C$4:$C$68,'2026_VOC_emis_4km_bySector_AllD'!A82)&amp;" days"</f>
        <v>8 days</v>
      </c>
    </row>
    <row r="83" spans="1:9" x14ac:dyDescent="0.3">
      <c r="A83">
        <v>2017</v>
      </c>
      <c r="B83" t="s">
        <v>19</v>
      </c>
      <c r="C83" t="s">
        <v>14</v>
      </c>
      <c r="D83">
        <v>337.38681632652998</v>
      </c>
      <c r="E83">
        <v>1.0993676428571399</v>
      </c>
      <c r="F83">
        <v>12.0975466715183</v>
      </c>
      <c r="G83">
        <v>11.787439681919899</v>
      </c>
      <c r="H83">
        <v>22.2326428571428</v>
      </c>
      <c r="I83" t="str">
        <f>SUMIFS(days!$D$4:$D$68,days!$B$4:$B$68,'2026_VOC_emis_4km_bySector_AllD'!B83,days!$C$4:$C$68,'2026_VOC_emis_4km_bySector_AllD'!A83)&amp;" days"</f>
        <v>8 days</v>
      </c>
    </row>
    <row r="84" spans="1:9" x14ac:dyDescent="0.3">
      <c r="A84">
        <v>2017</v>
      </c>
      <c r="B84" t="s">
        <v>19</v>
      </c>
      <c r="C84" t="s">
        <v>13</v>
      </c>
      <c r="D84">
        <v>15.1550306122449</v>
      </c>
      <c r="E84">
        <v>5.88008775510203E-2</v>
      </c>
      <c r="F84">
        <v>0.54340798533894996</v>
      </c>
      <c r="G84">
        <v>0.63046406893993201</v>
      </c>
      <c r="H84">
        <v>3.5332551020408101</v>
      </c>
      <c r="I84" t="str">
        <f>SUMIFS(days!$D$4:$D$68,days!$B$4:$B$68,'2026_VOC_emis_4km_bySector_AllD'!B84,days!$C$4:$C$68,'2026_VOC_emis_4km_bySector_AllD'!A84)&amp;" days"</f>
        <v>8 days</v>
      </c>
    </row>
    <row r="85" spans="1:9" x14ac:dyDescent="0.3">
      <c r="A85">
        <v>2017</v>
      </c>
      <c r="B85" t="s">
        <v>19</v>
      </c>
      <c r="C85" t="s">
        <v>11</v>
      </c>
      <c r="D85">
        <v>446.08790816326501</v>
      </c>
      <c r="E85">
        <v>1.6033064591836701</v>
      </c>
      <c r="F85">
        <v>15.9951990636829</v>
      </c>
      <c r="G85">
        <v>17.1906807536594</v>
      </c>
      <c r="H85">
        <v>81.318285714285807</v>
      </c>
      <c r="I85" t="str">
        <f>SUMIFS(days!$D$4:$D$68,days!$B$4:$B$68,'2026_VOC_emis_4km_bySector_AllD'!B85,days!$C$4:$C$68,'2026_VOC_emis_4km_bySector_AllD'!A85)&amp;" days"</f>
        <v>8 days</v>
      </c>
    </row>
    <row r="86" spans="1:9" x14ac:dyDescent="0.3">
      <c r="A86">
        <v>2017</v>
      </c>
      <c r="B86" t="s">
        <v>19</v>
      </c>
      <c r="C86" t="s">
        <v>12</v>
      </c>
      <c r="D86">
        <v>57.954091836734598</v>
      </c>
      <c r="E86">
        <v>0.21264339795918299</v>
      </c>
      <c r="F86">
        <v>2.0780371279291998</v>
      </c>
      <c r="G86">
        <v>2.2799663456422898</v>
      </c>
      <c r="H86">
        <v>15.119204081632599</v>
      </c>
      <c r="I86" t="str">
        <f>SUMIFS(days!$D$4:$D$68,days!$B$4:$B$68,'2026_VOC_emis_4km_bySector_AllD'!B86,days!$C$4:$C$68,'2026_VOC_emis_4km_bySector_AllD'!A86)&amp;" days"</f>
        <v>8 days</v>
      </c>
    </row>
    <row r="87" spans="1:9" x14ac:dyDescent="0.3">
      <c r="A87">
        <v>2017</v>
      </c>
      <c r="B87" t="s">
        <v>19</v>
      </c>
      <c r="C87" t="s">
        <v>7</v>
      </c>
      <c r="D87">
        <v>11.0086530612244</v>
      </c>
      <c r="E87">
        <v>4.4658785714285602E-2</v>
      </c>
      <c r="F87">
        <v>0.39473295266470798</v>
      </c>
      <c r="G87">
        <v>0.47883230536678401</v>
      </c>
      <c r="H87">
        <v>0.66063265306122398</v>
      </c>
      <c r="I87" t="str">
        <f>SUMIFS(days!$D$4:$D$68,days!$B$4:$B$68,'2026_VOC_emis_4km_bySector_AllD'!B87,days!$C$4:$C$68,'2026_VOC_emis_4km_bySector_AllD'!A87)&amp;" days"</f>
        <v>8 days</v>
      </c>
    </row>
    <row r="88" spans="1:9" x14ac:dyDescent="0.3">
      <c r="A88">
        <v>2017</v>
      </c>
      <c r="B88" t="s">
        <v>19</v>
      </c>
      <c r="C88" t="s">
        <v>9</v>
      </c>
      <c r="D88">
        <v>383.99736734693801</v>
      </c>
      <c r="E88">
        <v>1.3757719591836699</v>
      </c>
      <c r="F88">
        <v>13.768842907968899</v>
      </c>
      <c r="G88">
        <v>14.7510517435355</v>
      </c>
      <c r="H88">
        <v>26.487255102040798</v>
      </c>
      <c r="I88" t="str">
        <f>SUMIFS(days!$D$4:$D$68,days!$B$4:$B$68,'2026_VOC_emis_4km_bySector_AllD'!B88,days!$C$4:$C$68,'2026_VOC_emis_4km_bySector_AllD'!A88)&amp;" days"</f>
        <v>8 days</v>
      </c>
    </row>
    <row r="89" spans="1:9" x14ac:dyDescent="0.3">
      <c r="A89">
        <v>2017</v>
      </c>
      <c r="B89" t="s">
        <v>19</v>
      </c>
      <c r="C89" t="s">
        <v>10</v>
      </c>
      <c r="D89">
        <v>941.89783673469299</v>
      </c>
      <c r="E89">
        <v>3.0464742040816102</v>
      </c>
      <c r="F89">
        <v>33.773261100612103</v>
      </c>
      <c r="G89">
        <v>32.664351326377698</v>
      </c>
      <c r="H89">
        <v>63.339571428571503</v>
      </c>
      <c r="I89" t="str">
        <f>SUMIFS(days!$D$4:$D$68,days!$B$4:$B$68,'2026_VOC_emis_4km_bySector_AllD'!B89,days!$C$4:$C$68,'2026_VOC_emis_4km_bySector_AllD'!A89)&amp;" days"</f>
        <v>8 days</v>
      </c>
    </row>
    <row r="90" spans="1:9" x14ac:dyDescent="0.3">
      <c r="A90">
        <v>2018</v>
      </c>
      <c r="B90" t="s">
        <v>19</v>
      </c>
      <c r="C90" t="s">
        <v>8</v>
      </c>
      <c r="D90">
        <v>695.63080612244801</v>
      </c>
      <c r="E90">
        <v>4.5686408163265302</v>
      </c>
      <c r="F90">
        <v>15.249589764657101</v>
      </c>
      <c r="G90">
        <v>16.792976314780599</v>
      </c>
      <c r="H90">
        <v>29.956163265306099</v>
      </c>
      <c r="I90" t="str">
        <f>SUMIFS(days!$D$4:$D$68,days!$B$4:$B$68,'2026_VOC_emis_4km_bySector_AllD'!B90,days!$C$4:$C$68,'2026_VOC_emis_4km_bySector_AllD'!A90)&amp;" days"</f>
        <v>15 days</v>
      </c>
    </row>
    <row r="91" spans="1:9" x14ac:dyDescent="0.3">
      <c r="A91">
        <v>2018</v>
      </c>
      <c r="B91" t="s">
        <v>19</v>
      </c>
      <c r="C91" t="s">
        <v>15</v>
      </c>
      <c r="D91">
        <v>184.89826530612299</v>
      </c>
      <c r="E91">
        <v>1.1641189897959201</v>
      </c>
      <c r="F91">
        <v>4.0533321257466</v>
      </c>
      <c r="G91">
        <v>4.2789580991722396</v>
      </c>
      <c r="H91">
        <v>8.3001326530612598</v>
      </c>
      <c r="I91" t="str">
        <f>SUMIFS(days!$D$4:$D$68,days!$B$4:$B$68,'2026_VOC_emis_4km_bySector_AllD'!B91,days!$C$4:$C$68,'2026_VOC_emis_4km_bySector_AllD'!A91)&amp;" days"</f>
        <v>15 days</v>
      </c>
    </row>
    <row r="92" spans="1:9" x14ac:dyDescent="0.3">
      <c r="A92">
        <v>2018</v>
      </c>
      <c r="B92" t="s">
        <v>19</v>
      </c>
      <c r="C92" t="s">
        <v>6</v>
      </c>
      <c r="D92">
        <v>39.695030612244899</v>
      </c>
      <c r="E92">
        <v>0.26719619387755</v>
      </c>
      <c r="F92">
        <v>0.870192819530895</v>
      </c>
      <c r="G92">
        <v>0.98213441055607098</v>
      </c>
      <c r="H92">
        <v>2.4404795918367301</v>
      </c>
      <c r="I92" t="str">
        <f>SUMIFS(days!$D$4:$D$68,days!$B$4:$B$68,'2026_VOC_emis_4km_bySector_AllD'!B92,days!$C$4:$C$68,'2026_VOC_emis_4km_bySector_AllD'!A92)&amp;" days"</f>
        <v>15 days</v>
      </c>
    </row>
    <row r="93" spans="1:9" x14ac:dyDescent="0.3">
      <c r="A93">
        <v>2018</v>
      </c>
      <c r="B93" t="s">
        <v>19</v>
      </c>
      <c r="C93" t="s">
        <v>16</v>
      </c>
      <c r="D93">
        <v>2.2684387755101998</v>
      </c>
      <c r="E93">
        <v>1.34237346938775E-2</v>
      </c>
      <c r="F93">
        <v>4.9728621027578003E-2</v>
      </c>
      <c r="G93">
        <v>4.9341689975847203E-2</v>
      </c>
      <c r="H93">
        <v>0.159428571428571</v>
      </c>
      <c r="I93" t="str">
        <f>SUMIFS(days!$D$4:$D$68,days!$B$4:$B$68,'2026_VOC_emis_4km_bySector_AllD'!B93,days!$C$4:$C$68,'2026_VOC_emis_4km_bySector_AllD'!A93)&amp;" days"</f>
        <v>15 days</v>
      </c>
    </row>
    <row r="94" spans="1:9" x14ac:dyDescent="0.3">
      <c r="A94">
        <v>2018</v>
      </c>
      <c r="B94" t="s">
        <v>19</v>
      </c>
      <c r="C94" t="s">
        <v>14</v>
      </c>
      <c r="D94">
        <v>527.20847959183595</v>
      </c>
      <c r="E94">
        <v>3.37545110204081</v>
      </c>
      <c r="F94">
        <v>11.5574424874003</v>
      </c>
      <c r="G94">
        <v>12.407162805556</v>
      </c>
      <c r="H94">
        <v>22.2326428571428</v>
      </c>
      <c r="I94" t="str">
        <f>SUMIFS(days!$D$4:$D$68,days!$B$4:$B$68,'2026_VOC_emis_4km_bySector_AllD'!B94,days!$C$4:$C$68,'2026_VOC_emis_4km_bySector_AllD'!A94)&amp;" days"</f>
        <v>15 days</v>
      </c>
    </row>
    <row r="95" spans="1:9" x14ac:dyDescent="0.3">
      <c r="A95">
        <v>2018</v>
      </c>
      <c r="B95" t="s">
        <v>19</v>
      </c>
      <c r="C95" t="s">
        <v>13</v>
      </c>
      <c r="D95">
        <v>34.852806122448897</v>
      </c>
      <c r="E95">
        <v>0.162409071428571</v>
      </c>
      <c r="F95">
        <v>0.764041774511239</v>
      </c>
      <c r="G95">
        <v>0.59696785093262505</v>
      </c>
      <c r="H95">
        <v>3.5332551020408101</v>
      </c>
      <c r="I95" t="str">
        <f>SUMIFS(days!$D$4:$D$68,days!$B$4:$B$68,'2026_VOC_emis_4km_bySector_AllD'!B95,days!$C$4:$C$68,'2026_VOC_emis_4km_bySector_AllD'!A95)&amp;" days"</f>
        <v>15 days</v>
      </c>
    </row>
    <row r="96" spans="1:9" x14ac:dyDescent="0.3">
      <c r="A96">
        <v>2018</v>
      </c>
      <c r="B96" t="s">
        <v>19</v>
      </c>
      <c r="C96" t="s">
        <v>11</v>
      </c>
      <c r="D96">
        <v>914.925306122449</v>
      </c>
      <c r="E96">
        <v>4.0494830816326397</v>
      </c>
      <c r="F96">
        <v>20.056954724938901</v>
      </c>
      <c r="G96">
        <v>14.884705585509501</v>
      </c>
      <c r="H96">
        <v>81.318285714285807</v>
      </c>
      <c r="I96" t="str">
        <f>SUMIFS(days!$D$4:$D$68,days!$B$4:$B$68,'2026_VOC_emis_4km_bySector_AllD'!B96,days!$C$4:$C$68,'2026_VOC_emis_4km_bySector_AllD'!A96)&amp;" days"</f>
        <v>15 days</v>
      </c>
    </row>
    <row r="97" spans="1:9" x14ac:dyDescent="0.3">
      <c r="A97">
        <v>2018</v>
      </c>
      <c r="B97" t="s">
        <v>19</v>
      </c>
      <c r="C97" t="s">
        <v>12</v>
      </c>
      <c r="D97">
        <v>116.962387755102</v>
      </c>
      <c r="E97">
        <v>0.50594505102040799</v>
      </c>
      <c r="F97">
        <v>2.5640446274975699</v>
      </c>
      <c r="G97">
        <v>1.8597048006058301</v>
      </c>
      <c r="H97">
        <v>15.119204081632599</v>
      </c>
      <c r="I97" t="str">
        <f>SUMIFS(days!$D$4:$D$68,days!$B$4:$B$68,'2026_VOC_emis_4km_bySector_AllD'!B97,days!$C$4:$C$68,'2026_VOC_emis_4km_bySector_AllD'!A97)&amp;" days"</f>
        <v>15 days</v>
      </c>
    </row>
    <row r="98" spans="1:9" x14ac:dyDescent="0.3">
      <c r="A98">
        <v>2018</v>
      </c>
      <c r="B98" t="s">
        <v>19</v>
      </c>
      <c r="C98" t="s">
        <v>7</v>
      </c>
      <c r="D98">
        <v>13.4385714285714</v>
      </c>
      <c r="E98">
        <v>6.9351244897959102E-2</v>
      </c>
      <c r="F98">
        <v>0.29459980711763301</v>
      </c>
      <c r="G98">
        <v>0.254914724048804</v>
      </c>
      <c r="H98">
        <v>0.66063265306122398</v>
      </c>
      <c r="I98" t="str">
        <f>SUMIFS(days!$D$4:$D$68,days!$B$4:$B$68,'2026_VOC_emis_4km_bySector_AllD'!B98,days!$C$4:$C$68,'2026_VOC_emis_4km_bySector_AllD'!A98)&amp;" days"</f>
        <v>15 days</v>
      </c>
    </row>
    <row r="99" spans="1:9" x14ac:dyDescent="0.3">
      <c r="A99">
        <v>2018</v>
      </c>
      <c r="B99" t="s">
        <v>19</v>
      </c>
      <c r="C99" t="s">
        <v>9</v>
      </c>
      <c r="D99">
        <v>574.46930612244796</v>
      </c>
      <c r="E99">
        <v>3.55346645918367</v>
      </c>
      <c r="F99">
        <v>12.5934923721773</v>
      </c>
      <c r="G99">
        <v>13.061494760364999</v>
      </c>
      <c r="H99">
        <v>26.487255102040798</v>
      </c>
      <c r="I99" t="str">
        <f>SUMIFS(days!$D$4:$D$68,days!$B$4:$B$68,'2026_VOC_emis_4km_bySector_AllD'!B99,days!$C$4:$C$68,'2026_VOC_emis_4km_bySector_AllD'!A99)&amp;" days"</f>
        <v>15 days</v>
      </c>
    </row>
    <row r="100" spans="1:9" x14ac:dyDescent="0.3">
      <c r="A100">
        <v>2018</v>
      </c>
      <c r="B100" t="s">
        <v>19</v>
      </c>
      <c r="C100" t="s">
        <v>10</v>
      </c>
      <c r="D100">
        <v>1457.28679591836</v>
      </c>
      <c r="E100">
        <v>9.4761788775509892</v>
      </c>
      <c r="F100">
        <v>31.946580875394599</v>
      </c>
      <c r="G100">
        <v>34.831638958497201</v>
      </c>
      <c r="H100">
        <v>63.339571428571503</v>
      </c>
      <c r="I100" t="str">
        <f>SUMIFS(days!$D$4:$D$68,days!$B$4:$B$68,'2026_VOC_emis_4km_bySector_AllD'!B100,days!$C$4:$C$68,'2026_VOC_emis_4km_bySector_AllD'!A100)&amp;" days"</f>
        <v>15 days</v>
      </c>
    </row>
    <row r="101" spans="1:9" x14ac:dyDescent="0.3">
      <c r="A101">
        <v>2019</v>
      </c>
      <c r="B101" t="s">
        <v>19</v>
      </c>
      <c r="C101" t="s">
        <v>8</v>
      </c>
      <c r="D101">
        <v>325.99937755102002</v>
      </c>
      <c r="E101">
        <v>1.8934886530612201</v>
      </c>
      <c r="F101">
        <v>12.459372707371401</v>
      </c>
      <c r="G101">
        <v>11.1913038639796</v>
      </c>
      <c r="H101">
        <v>29.956163265306099</v>
      </c>
      <c r="I101" t="str">
        <f>SUMIFS(days!$D$4:$D$68,days!$B$4:$B$68,'2026_VOC_emis_4km_bySector_AllD'!B101,days!$C$4:$C$68,'2026_VOC_emis_4km_bySector_AllD'!A101)&amp;" days"</f>
        <v>6 days</v>
      </c>
    </row>
    <row r="102" spans="1:9" x14ac:dyDescent="0.3">
      <c r="A102">
        <v>2019</v>
      </c>
      <c r="B102" t="s">
        <v>19</v>
      </c>
      <c r="C102" t="s">
        <v>15</v>
      </c>
      <c r="D102">
        <v>98.277653061223901</v>
      </c>
      <c r="E102">
        <v>0.57637654081632494</v>
      </c>
      <c r="F102">
        <v>3.7560743750312802</v>
      </c>
      <c r="G102">
        <v>3.4066245910249</v>
      </c>
      <c r="H102">
        <v>8.3001326530612598</v>
      </c>
      <c r="I102" t="str">
        <f>SUMIFS(days!$D$4:$D$68,days!$B$4:$B$68,'2026_VOC_emis_4km_bySector_AllD'!B102,days!$C$4:$C$68,'2026_VOC_emis_4km_bySector_AllD'!A102)&amp;" days"</f>
        <v>6 days</v>
      </c>
    </row>
    <row r="103" spans="1:9" x14ac:dyDescent="0.3">
      <c r="A103">
        <v>2019</v>
      </c>
      <c r="B103" t="s">
        <v>19</v>
      </c>
      <c r="C103" t="s">
        <v>6</v>
      </c>
      <c r="D103">
        <v>12.0172142857142</v>
      </c>
      <c r="E103">
        <v>4.3847377551020299E-2</v>
      </c>
      <c r="F103">
        <v>0.45928600482259901</v>
      </c>
      <c r="G103">
        <v>0.25915620091980701</v>
      </c>
      <c r="H103">
        <v>2.4404795918367301</v>
      </c>
      <c r="I103" t="str">
        <f>SUMIFS(days!$D$4:$D$68,days!$B$4:$B$68,'2026_VOC_emis_4km_bySector_AllD'!B103,days!$C$4:$C$68,'2026_VOC_emis_4km_bySector_AllD'!A103)&amp;" days"</f>
        <v>6 days</v>
      </c>
    </row>
    <row r="104" spans="1:9" x14ac:dyDescent="0.3">
      <c r="A104">
        <v>2019</v>
      </c>
      <c r="B104" t="s">
        <v>19</v>
      </c>
      <c r="C104" t="s">
        <v>16</v>
      </c>
      <c r="D104">
        <v>1.3968775510203999</v>
      </c>
      <c r="E104">
        <v>8.9475306122448802E-3</v>
      </c>
      <c r="F104">
        <v>5.3387273820790102E-2</v>
      </c>
      <c r="G104">
        <v>5.2883619741794702E-2</v>
      </c>
      <c r="H104">
        <v>0.159428571428571</v>
      </c>
      <c r="I104" t="str">
        <f>SUMIFS(days!$D$4:$D$68,days!$B$4:$B$68,'2026_VOC_emis_4km_bySector_AllD'!B104,days!$C$4:$C$68,'2026_VOC_emis_4km_bySector_AllD'!A104)&amp;" days"</f>
        <v>6 days</v>
      </c>
    </row>
    <row r="105" spans="1:9" x14ac:dyDescent="0.3">
      <c r="A105">
        <v>2019</v>
      </c>
      <c r="B105" t="s">
        <v>19</v>
      </c>
      <c r="C105" t="s">
        <v>14</v>
      </c>
      <c r="D105">
        <v>266.18596938775403</v>
      </c>
      <c r="E105">
        <v>1.57594878571428</v>
      </c>
      <c r="F105">
        <v>10.173363602683301</v>
      </c>
      <c r="G105">
        <v>9.3145114476839002</v>
      </c>
      <c r="H105">
        <v>22.2326428571428</v>
      </c>
      <c r="I105" t="str">
        <f>SUMIFS(days!$D$4:$D$68,days!$B$4:$B$68,'2026_VOC_emis_4km_bySector_AllD'!B105,days!$C$4:$C$68,'2026_VOC_emis_4km_bySector_AllD'!A105)&amp;" days"</f>
        <v>6 days</v>
      </c>
    </row>
    <row r="106" spans="1:9" x14ac:dyDescent="0.3">
      <c r="A106">
        <v>2019</v>
      </c>
      <c r="B106" t="s">
        <v>19</v>
      </c>
      <c r="C106" t="s">
        <v>13</v>
      </c>
      <c r="D106">
        <v>20.350714285714201</v>
      </c>
      <c r="E106">
        <v>0.13389981632653</v>
      </c>
      <c r="F106">
        <v>0.77778410514682295</v>
      </c>
      <c r="G106">
        <v>0.79140349186598402</v>
      </c>
      <c r="H106">
        <v>3.5332551020408101</v>
      </c>
      <c r="I106" t="str">
        <f>SUMIFS(days!$D$4:$D$68,days!$B$4:$B$68,'2026_VOC_emis_4km_bySector_AllD'!B106,days!$C$4:$C$68,'2026_VOC_emis_4km_bySector_AllD'!A106)&amp;" days"</f>
        <v>6 days</v>
      </c>
    </row>
    <row r="107" spans="1:9" x14ac:dyDescent="0.3">
      <c r="A107">
        <v>2019</v>
      </c>
      <c r="B107" t="s">
        <v>19</v>
      </c>
      <c r="C107" t="s">
        <v>11</v>
      </c>
      <c r="D107">
        <v>700.94745918367403</v>
      </c>
      <c r="E107">
        <v>5.4095453775510096</v>
      </c>
      <c r="F107">
        <v>26.7895163109248</v>
      </c>
      <c r="G107">
        <v>31.9726585043352</v>
      </c>
      <c r="H107">
        <v>81.318285714285807</v>
      </c>
      <c r="I107" t="str">
        <f>SUMIFS(days!$D$4:$D$68,days!$B$4:$B$68,'2026_VOC_emis_4km_bySector_AllD'!B107,days!$C$4:$C$68,'2026_VOC_emis_4km_bySector_AllD'!A107)&amp;" days"</f>
        <v>6 days</v>
      </c>
    </row>
    <row r="108" spans="1:9" x14ac:dyDescent="0.3">
      <c r="A108">
        <v>2019</v>
      </c>
      <c r="B108" t="s">
        <v>19</v>
      </c>
      <c r="C108" t="s">
        <v>12</v>
      </c>
      <c r="D108">
        <v>105.0805</v>
      </c>
      <c r="E108">
        <v>0.70987789795918299</v>
      </c>
      <c r="F108">
        <v>4.01607243428567</v>
      </c>
      <c r="G108">
        <v>4.1956730237281796</v>
      </c>
      <c r="H108">
        <v>15.119204081632599</v>
      </c>
      <c r="I108" t="str">
        <f>SUMIFS(days!$D$4:$D$68,days!$B$4:$B$68,'2026_VOC_emis_4km_bySector_AllD'!B108,days!$C$4:$C$68,'2026_VOC_emis_4km_bySector_AllD'!A108)&amp;" days"</f>
        <v>6 days</v>
      </c>
    </row>
    <row r="109" spans="1:9" x14ac:dyDescent="0.3">
      <c r="A109">
        <v>2019</v>
      </c>
      <c r="B109" t="s">
        <v>19</v>
      </c>
      <c r="C109" t="s">
        <v>7</v>
      </c>
      <c r="D109">
        <v>10.828581632653</v>
      </c>
      <c r="E109">
        <v>7.6294520408163202E-2</v>
      </c>
      <c r="F109">
        <v>0.413857644351807</v>
      </c>
      <c r="G109">
        <v>0.45093228293919202</v>
      </c>
      <c r="H109">
        <v>0.66063265306122398</v>
      </c>
      <c r="I109" t="str">
        <f>SUMIFS(days!$D$4:$D$68,days!$B$4:$B$68,'2026_VOC_emis_4km_bySector_AllD'!B109,days!$C$4:$C$68,'2026_VOC_emis_4km_bySector_AllD'!A109)&amp;" days"</f>
        <v>6 days</v>
      </c>
    </row>
    <row r="110" spans="1:9" x14ac:dyDescent="0.3">
      <c r="A110">
        <v>2019</v>
      </c>
      <c r="B110" t="s">
        <v>19</v>
      </c>
      <c r="C110" t="s">
        <v>9</v>
      </c>
      <c r="D110">
        <v>349.545214285714</v>
      </c>
      <c r="E110">
        <v>2.1821114795918302</v>
      </c>
      <c r="F110">
        <v>13.3592712218664</v>
      </c>
      <c r="G110">
        <v>12.897184566545601</v>
      </c>
      <c r="H110">
        <v>26.487255102040798</v>
      </c>
      <c r="I110" t="str">
        <f>SUMIFS(days!$D$4:$D$68,days!$B$4:$B$68,'2026_VOC_emis_4km_bySector_AllD'!B110,days!$C$4:$C$68,'2026_VOC_emis_4km_bySector_AllD'!A110)&amp;" days"</f>
        <v>6 days</v>
      </c>
    </row>
    <row r="111" spans="1:9" x14ac:dyDescent="0.3">
      <c r="A111">
        <v>2019</v>
      </c>
      <c r="B111" t="s">
        <v>19</v>
      </c>
      <c r="C111" t="s">
        <v>10</v>
      </c>
      <c r="D111">
        <v>725.86956122448703</v>
      </c>
      <c r="E111">
        <v>4.3089475306122402</v>
      </c>
      <c r="F111">
        <v>27.742014319694999</v>
      </c>
      <c r="G111">
        <v>25.4676684072356</v>
      </c>
      <c r="H111">
        <v>63.339571428571503</v>
      </c>
      <c r="I111" t="str">
        <f>SUMIFS(days!$D$4:$D$68,days!$B$4:$B$68,'2026_VOC_emis_4km_bySector_AllD'!B111,days!$C$4:$C$68,'2026_VOC_emis_4km_bySector_AllD'!A111)&amp;" days"</f>
        <v>6 days</v>
      </c>
    </row>
    <row r="112" spans="1:9" x14ac:dyDescent="0.3">
      <c r="A112">
        <v>2020</v>
      </c>
      <c r="B112" t="s">
        <v>19</v>
      </c>
      <c r="C112" t="s">
        <v>8</v>
      </c>
      <c r="D112">
        <v>494.81366326530502</v>
      </c>
      <c r="E112">
        <v>3.5527061224489702</v>
      </c>
      <c r="F112">
        <v>12.5586907056784</v>
      </c>
      <c r="G112">
        <v>13.8093149707789</v>
      </c>
      <c r="H112">
        <v>29.956163265306099</v>
      </c>
      <c r="I112" t="str">
        <f>SUMIFS(days!$D$4:$D$68,days!$B$4:$B$68,'2026_VOC_emis_4km_bySector_AllD'!B112,days!$C$4:$C$68,'2026_VOC_emis_4km_bySector_AllD'!A112)&amp;" days"</f>
        <v>13 days</v>
      </c>
    </row>
    <row r="113" spans="1:9" x14ac:dyDescent="0.3">
      <c r="A113">
        <v>2020</v>
      </c>
      <c r="B113" t="s">
        <v>19</v>
      </c>
      <c r="C113" t="s">
        <v>15</v>
      </c>
      <c r="D113">
        <v>153.88777551020499</v>
      </c>
      <c r="E113">
        <v>1.08624185714285</v>
      </c>
      <c r="F113">
        <v>3.90577124177209</v>
      </c>
      <c r="G113">
        <v>4.2222056715992498</v>
      </c>
      <c r="H113">
        <v>8.3001326530612598</v>
      </c>
      <c r="I113" t="str">
        <f>SUMIFS(days!$D$4:$D$68,days!$B$4:$B$68,'2026_VOC_emis_4km_bySector_AllD'!B113,days!$C$4:$C$68,'2026_VOC_emis_4km_bySector_AllD'!A113)&amp;" days"</f>
        <v>13 days</v>
      </c>
    </row>
    <row r="114" spans="1:9" x14ac:dyDescent="0.3">
      <c r="A114">
        <v>2020</v>
      </c>
      <c r="B114" t="s">
        <v>19</v>
      </c>
      <c r="C114" t="s">
        <v>6</v>
      </c>
      <c r="D114">
        <v>31.040673469387698</v>
      </c>
      <c r="E114">
        <v>0.31300631632652998</v>
      </c>
      <c r="F114">
        <v>0.78783236264230305</v>
      </c>
      <c r="G114">
        <v>1.2166508180014499</v>
      </c>
      <c r="H114">
        <v>2.4404795918367301</v>
      </c>
      <c r="I114" t="str">
        <f>SUMIFS(days!$D$4:$D$68,days!$B$4:$B$68,'2026_VOC_emis_4km_bySector_AllD'!B114,days!$C$4:$C$68,'2026_VOC_emis_4km_bySector_AllD'!A114)&amp;" days"</f>
        <v>13 days</v>
      </c>
    </row>
    <row r="115" spans="1:9" x14ac:dyDescent="0.3">
      <c r="A115">
        <v>2020</v>
      </c>
      <c r="B115" t="s">
        <v>19</v>
      </c>
      <c r="C115" t="s">
        <v>16</v>
      </c>
      <c r="D115">
        <v>2.3476734693877499</v>
      </c>
      <c r="E115">
        <v>1.7578265306122401E-2</v>
      </c>
      <c r="F115">
        <v>5.95854705898844E-2</v>
      </c>
      <c r="G115">
        <v>6.8326451410743103E-2</v>
      </c>
      <c r="H115">
        <v>0.159428571428571</v>
      </c>
      <c r="I115" t="str">
        <f>SUMIFS(days!$D$4:$D$68,days!$B$4:$B$68,'2026_VOC_emis_4km_bySector_AllD'!B115,days!$C$4:$C$68,'2026_VOC_emis_4km_bySector_AllD'!A115)&amp;" days"</f>
        <v>13 days</v>
      </c>
    </row>
    <row r="116" spans="1:9" x14ac:dyDescent="0.3">
      <c r="A116">
        <v>2020</v>
      </c>
      <c r="B116" t="s">
        <v>19</v>
      </c>
      <c r="C116" t="s">
        <v>14</v>
      </c>
      <c r="D116">
        <v>405.87897959183698</v>
      </c>
      <c r="E116">
        <v>2.8366342857142799</v>
      </c>
      <c r="F116">
        <v>10.301470931487099</v>
      </c>
      <c r="G116">
        <v>11.025954570466</v>
      </c>
      <c r="H116">
        <v>22.2326428571428</v>
      </c>
      <c r="I116" t="str">
        <f>SUMIFS(days!$D$4:$D$68,days!$B$4:$B$68,'2026_VOC_emis_4km_bySector_AllD'!B116,days!$C$4:$C$68,'2026_VOC_emis_4km_bySector_AllD'!A116)&amp;" days"</f>
        <v>13 days</v>
      </c>
    </row>
    <row r="117" spans="1:9" x14ac:dyDescent="0.3">
      <c r="A117">
        <v>2020</v>
      </c>
      <c r="B117" t="s">
        <v>19</v>
      </c>
      <c r="C117" t="s">
        <v>13</v>
      </c>
      <c r="D117">
        <v>31.990214285714199</v>
      </c>
      <c r="E117">
        <v>0.164610704081632</v>
      </c>
      <c r="F117">
        <v>0.81193232250591896</v>
      </c>
      <c r="G117">
        <v>0.63983931737590205</v>
      </c>
      <c r="H117">
        <v>3.5332551020408101</v>
      </c>
      <c r="I117" t="str">
        <f>SUMIFS(days!$D$4:$D$68,days!$B$4:$B$68,'2026_VOC_emis_4km_bySector_AllD'!B117,days!$C$4:$C$68,'2026_VOC_emis_4km_bySector_AllD'!A117)&amp;" days"</f>
        <v>13 days</v>
      </c>
    </row>
    <row r="118" spans="1:9" x14ac:dyDescent="0.3">
      <c r="A118">
        <v>2020</v>
      </c>
      <c r="B118" t="s">
        <v>19</v>
      </c>
      <c r="C118" t="s">
        <v>11</v>
      </c>
      <c r="D118">
        <v>960.069744897958</v>
      </c>
      <c r="E118">
        <v>4.77337729591836</v>
      </c>
      <c r="F118">
        <v>24.367190878454501</v>
      </c>
      <c r="G118">
        <v>18.5540453619797</v>
      </c>
      <c r="H118">
        <v>81.318285714285807</v>
      </c>
      <c r="I118" t="str">
        <f>SUMIFS(days!$D$4:$D$68,days!$B$4:$B$68,'2026_VOC_emis_4km_bySector_AllD'!B118,days!$C$4:$C$68,'2026_VOC_emis_4km_bySector_AllD'!A118)&amp;" days"</f>
        <v>13 days</v>
      </c>
    </row>
    <row r="119" spans="1:9" x14ac:dyDescent="0.3">
      <c r="A119">
        <v>2020</v>
      </c>
      <c r="B119" t="s">
        <v>19</v>
      </c>
      <c r="C119" t="s">
        <v>12</v>
      </c>
      <c r="D119">
        <v>147.44340816326499</v>
      </c>
      <c r="E119">
        <v>0.935581846938774</v>
      </c>
      <c r="F119">
        <v>3.7422090317678198</v>
      </c>
      <c r="G119">
        <v>3.6365924903506102</v>
      </c>
      <c r="H119">
        <v>15.119204081632599</v>
      </c>
      <c r="I119" t="str">
        <f>SUMIFS(days!$D$4:$D$68,days!$B$4:$B$68,'2026_VOC_emis_4km_bySector_AllD'!B119,days!$C$4:$C$68,'2026_VOC_emis_4km_bySector_AllD'!A119)&amp;" days"</f>
        <v>13 days</v>
      </c>
    </row>
    <row r="120" spans="1:9" x14ac:dyDescent="0.3">
      <c r="A120">
        <v>2020</v>
      </c>
      <c r="B120" t="s">
        <v>19</v>
      </c>
      <c r="C120" t="s">
        <v>7</v>
      </c>
      <c r="D120">
        <v>19.027734693877498</v>
      </c>
      <c r="E120">
        <v>0.15991583673469301</v>
      </c>
      <c r="F120">
        <v>0.48293620930590397</v>
      </c>
      <c r="G120">
        <v>0.62159043899830901</v>
      </c>
      <c r="H120">
        <v>0.66063265306122398</v>
      </c>
      <c r="I120" t="str">
        <f>SUMIFS(days!$D$4:$D$68,days!$B$4:$B$68,'2026_VOC_emis_4km_bySector_AllD'!B120,days!$C$4:$C$68,'2026_VOC_emis_4km_bySector_AllD'!A120)&amp;" days"</f>
        <v>13 days</v>
      </c>
    </row>
    <row r="121" spans="1:9" x14ac:dyDescent="0.3">
      <c r="A121">
        <v>2020</v>
      </c>
      <c r="B121" t="s">
        <v>19</v>
      </c>
      <c r="C121" t="s">
        <v>9</v>
      </c>
      <c r="D121">
        <v>592.75528571428504</v>
      </c>
      <c r="E121">
        <v>4.22402909183673</v>
      </c>
      <c r="F121">
        <v>15.044512409614599</v>
      </c>
      <c r="G121">
        <v>16.418737200446301</v>
      </c>
      <c r="H121">
        <v>26.487255102040798</v>
      </c>
      <c r="I121" t="str">
        <f>SUMIFS(days!$D$4:$D$68,days!$B$4:$B$68,'2026_VOC_emis_4km_bySector_AllD'!B121,days!$C$4:$C$68,'2026_VOC_emis_4km_bySector_AllD'!A121)&amp;" days"</f>
        <v>13 days</v>
      </c>
    </row>
    <row r="122" spans="1:9" x14ac:dyDescent="0.3">
      <c r="A122">
        <v>2020</v>
      </c>
      <c r="B122" t="s">
        <v>19</v>
      </c>
      <c r="C122" t="s">
        <v>10</v>
      </c>
      <c r="D122">
        <v>1100.7547959183601</v>
      </c>
      <c r="E122">
        <v>7.6632000510203904</v>
      </c>
      <c r="F122">
        <v>27.937868436181098</v>
      </c>
      <c r="G122">
        <v>29.786742708592602</v>
      </c>
      <c r="H122">
        <v>63.339571428571503</v>
      </c>
      <c r="I122" t="str">
        <f>SUMIFS(days!$D$4:$D$68,days!$B$4:$B$68,'2026_VOC_emis_4km_bySector_AllD'!B122,days!$C$4:$C$68,'2026_VOC_emis_4km_bySector_AllD'!A122)&amp;" days"</f>
        <v>13 days</v>
      </c>
    </row>
    <row r="123" spans="1:9" x14ac:dyDescent="0.3">
      <c r="A123">
        <v>2021</v>
      </c>
      <c r="B123" t="s">
        <v>19</v>
      </c>
      <c r="C123" t="s">
        <v>8</v>
      </c>
      <c r="D123">
        <v>1679.0401428571399</v>
      </c>
      <c r="E123">
        <v>14.013261632653</v>
      </c>
      <c r="F123">
        <v>14.4557767298072</v>
      </c>
      <c r="G123">
        <v>13.6436005765472</v>
      </c>
      <c r="H123">
        <v>29.956163265306099</v>
      </c>
      <c r="I123" t="str">
        <f>SUMIFS(days!$D$4:$D$68,days!$B$4:$B$68,'2026_VOC_emis_4km_bySector_AllD'!B123,days!$C$4:$C$68,'2026_VOC_emis_4km_bySector_AllD'!A123)&amp;" days"</f>
        <v>34 days</v>
      </c>
    </row>
    <row r="124" spans="1:9" x14ac:dyDescent="0.3">
      <c r="A124">
        <v>2021</v>
      </c>
      <c r="B124" t="s">
        <v>19</v>
      </c>
      <c r="C124" t="s">
        <v>15</v>
      </c>
      <c r="D124">
        <v>451.73702040816403</v>
      </c>
      <c r="E124">
        <v>3.9427351734693898</v>
      </c>
      <c r="F124">
        <v>3.88925156756325</v>
      </c>
      <c r="G124">
        <v>3.8387282915330698</v>
      </c>
      <c r="H124">
        <v>8.3001326530612598</v>
      </c>
      <c r="I124" t="str">
        <f>SUMIFS(days!$D$4:$D$68,days!$B$4:$B$68,'2026_VOC_emis_4km_bySector_AllD'!B124,days!$C$4:$C$68,'2026_VOC_emis_4km_bySector_AllD'!A124)&amp;" days"</f>
        <v>34 days</v>
      </c>
    </row>
    <row r="125" spans="1:9" x14ac:dyDescent="0.3">
      <c r="A125">
        <v>2021</v>
      </c>
      <c r="B125" t="s">
        <v>19</v>
      </c>
      <c r="C125" t="s">
        <v>6</v>
      </c>
      <c r="D125">
        <v>121.752326530612</v>
      </c>
      <c r="E125">
        <v>1.4561511326530601</v>
      </c>
      <c r="F125">
        <v>1.0482325012588201</v>
      </c>
      <c r="G125">
        <v>1.4177387787231299</v>
      </c>
      <c r="H125">
        <v>2.4404795918367301</v>
      </c>
      <c r="I125" t="str">
        <f>SUMIFS(days!$D$4:$D$68,days!$B$4:$B$68,'2026_VOC_emis_4km_bySector_AllD'!B125,days!$C$4:$C$68,'2026_VOC_emis_4km_bySector_AllD'!A125)&amp;" days"</f>
        <v>34 days</v>
      </c>
    </row>
    <row r="126" spans="1:9" x14ac:dyDescent="0.3">
      <c r="A126">
        <v>2021</v>
      </c>
      <c r="B126" t="s">
        <v>19</v>
      </c>
      <c r="C126" t="s">
        <v>16</v>
      </c>
      <c r="D126">
        <v>5.8924795918367296</v>
      </c>
      <c r="E126">
        <v>5.2893897959183603E-2</v>
      </c>
      <c r="F126">
        <v>5.0731585976014799E-2</v>
      </c>
      <c r="G126">
        <v>5.1498590093413003E-2</v>
      </c>
      <c r="H126">
        <v>0.159428571428571</v>
      </c>
      <c r="I126" t="str">
        <f>SUMIFS(days!$D$4:$D$68,days!$B$4:$B$68,'2026_VOC_emis_4km_bySector_AllD'!B126,days!$C$4:$C$68,'2026_VOC_emis_4km_bySector_AllD'!A126)&amp;" days"</f>
        <v>34 days</v>
      </c>
    </row>
    <row r="127" spans="1:9" x14ac:dyDescent="0.3">
      <c r="A127">
        <v>2021</v>
      </c>
      <c r="B127" t="s">
        <v>19</v>
      </c>
      <c r="C127" t="s">
        <v>14</v>
      </c>
      <c r="D127">
        <v>1275.39722448979</v>
      </c>
      <c r="E127">
        <v>10.828591010204001</v>
      </c>
      <c r="F127">
        <v>10.9805936430246</v>
      </c>
      <c r="G127">
        <v>10.542939568455299</v>
      </c>
      <c r="H127">
        <v>22.2326428571428</v>
      </c>
      <c r="I127" t="str">
        <f>SUMIFS(days!$D$4:$D$68,days!$B$4:$B$68,'2026_VOC_emis_4km_bySector_AllD'!B127,days!$C$4:$C$68,'2026_VOC_emis_4km_bySector_AllD'!A127)&amp;" days"</f>
        <v>34 days</v>
      </c>
    </row>
    <row r="128" spans="1:9" x14ac:dyDescent="0.3">
      <c r="A128">
        <v>2021</v>
      </c>
      <c r="B128" t="s">
        <v>19</v>
      </c>
      <c r="C128" t="s">
        <v>13</v>
      </c>
      <c r="D128">
        <v>99.793112244897898</v>
      </c>
      <c r="E128">
        <v>1.0595793265306099</v>
      </c>
      <c r="F128">
        <v>0.85917359148426997</v>
      </c>
      <c r="G128">
        <v>1.03162828821127</v>
      </c>
      <c r="H128">
        <v>3.5332551020408101</v>
      </c>
      <c r="I128" t="str">
        <f>SUMIFS(days!$D$4:$D$68,days!$B$4:$B$68,'2026_VOC_emis_4km_bySector_AllD'!B128,days!$C$4:$C$68,'2026_VOC_emis_4km_bySector_AllD'!A128)&amp;" days"</f>
        <v>34 days</v>
      </c>
    </row>
    <row r="129" spans="1:9" x14ac:dyDescent="0.3">
      <c r="A129">
        <v>2021</v>
      </c>
      <c r="B129" t="s">
        <v>19</v>
      </c>
      <c r="C129" t="s">
        <v>11</v>
      </c>
      <c r="D129">
        <v>2633.8241836734601</v>
      </c>
      <c r="E129">
        <v>25.204131397959099</v>
      </c>
      <c r="F129">
        <v>22.676035773606699</v>
      </c>
      <c r="G129">
        <v>24.539262213679599</v>
      </c>
      <c r="H129">
        <v>81.318285714285807</v>
      </c>
      <c r="I129" t="str">
        <f>SUMIFS(days!$D$4:$D$68,days!$B$4:$B$68,'2026_VOC_emis_4km_bySector_AllD'!B129,days!$C$4:$C$68,'2026_VOC_emis_4km_bySector_AllD'!A129)&amp;" days"</f>
        <v>34 days</v>
      </c>
    </row>
    <row r="130" spans="1:9" x14ac:dyDescent="0.3">
      <c r="A130">
        <v>2021</v>
      </c>
      <c r="B130" t="s">
        <v>19</v>
      </c>
      <c r="C130" t="s">
        <v>12</v>
      </c>
      <c r="D130">
        <v>380.73613265306102</v>
      </c>
      <c r="E130">
        <v>3.6756128061224498</v>
      </c>
      <c r="F130">
        <v>3.2779660152956702</v>
      </c>
      <c r="G130">
        <v>3.5786524447615302</v>
      </c>
      <c r="H130">
        <v>15.119204081632599</v>
      </c>
      <c r="I130" t="str">
        <f>SUMIFS(days!$D$4:$D$68,days!$B$4:$B$68,'2026_VOC_emis_4km_bySector_AllD'!B130,days!$C$4:$C$68,'2026_VOC_emis_4km_bySector_AllD'!A130)&amp;" days"</f>
        <v>34 days</v>
      </c>
    </row>
    <row r="131" spans="1:9" x14ac:dyDescent="0.3">
      <c r="A131">
        <v>2021</v>
      </c>
      <c r="B131" t="s">
        <v>19</v>
      </c>
      <c r="C131" t="s">
        <v>7</v>
      </c>
      <c r="D131">
        <v>27.816469387755099</v>
      </c>
      <c r="E131">
        <v>0.201554806122449</v>
      </c>
      <c r="F131">
        <v>0.239487228814348</v>
      </c>
      <c r="G131">
        <v>0.196237916703871</v>
      </c>
      <c r="H131">
        <v>0.66063265306122398</v>
      </c>
      <c r="I131" t="str">
        <f>SUMIFS(days!$D$4:$D$68,days!$B$4:$B$68,'2026_VOC_emis_4km_bySector_AllD'!B131,days!$C$4:$C$68,'2026_VOC_emis_4km_bySector_AllD'!A131)&amp;" days"</f>
        <v>34 days</v>
      </c>
    </row>
    <row r="132" spans="1:9" x14ac:dyDescent="0.3">
      <c r="A132">
        <v>2021</v>
      </c>
      <c r="B132" t="s">
        <v>19</v>
      </c>
      <c r="C132" t="s">
        <v>9</v>
      </c>
      <c r="D132">
        <v>1450.7703571428499</v>
      </c>
      <c r="E132">
        <v>12.581459173469399</v>
      </c>
      <c r="F132">
        <v>12.4904770492221</v>
      </c>
      <c r="G132">
        <v>12.249568168552999</v>
      </c>
      <c r="H132">
        <v>26.487255102040798</v>
      </c>
      <c r="I132" t="str">
        <f>SUMIFS(days!$D$4:$D$68,days!$B$4:$B$68,'2026_VOC_emis_4km_bySector_AllD'!B132,days!$C$4:$C$68,'2026_VOC_emis_4km_bySector_AllD'!A132)&amp;" days"</f>
        <v>34 days</v>
      </c>
    </row>
    <row r="133" spans="1:9" x14ac:dyDescent="0.3">
      <c r="A133">
        <v>2021</v>
      </c>
      <c r="B133" t="s">
        <v>19</v>
      </c>
      <c r="C133" t="s">
        <v>10</v>
      </c>
      <c r="D133">
        <v>3488.2521428571399</v>
      </c>
      <c r="E133">
        <v>29.693439479591898</v>
      </c>
      <c r="F133">
        <v>30.0322743139469</v>
      </c>
      <c r="G133">
        <v>28.910145162738299</v>
      </c>
      <c r="H133">
        <v>63.339571428571503</v>
      </c>
      <c r="I133" t="str">
        <f>SUMIFS(days!$D$4:$D$68,days!$B$4:$B$68,'2026_VOC_emis_4km_bySector_AllD'!B133,days!$C$4:$C$68,'2026_VOC_emis_4km_bySector_AllD'!A133)&amp;" days"</f>
        <v>34 days</v>
      </c>
    </row>
    <row r="134" spans="1:9" x14ac:dyDescent="0.3">
      <c r="A134">
        <v>2022</v>
      </c>
      <c r="B134" t="s">
        <v>19</v>
      </c>
      <c r="C134" t="s">
        <v>8</v>
      </c>
      <c r="D134">
        <v>604.21122448979497</v>
      </c>
      <c r="E134">
        <v>1.94745146938775</v>
      </c>
      <c r="F134">
        <v>13.692466680828799</v>
      </c>
      <c r="G134">
        <v>12.8367662552212</v>
      </c>
      <c r="H134">
        <v>29.956163265306099</v>
      </c>
      <c r="I134" t="str">
        <f>SUMIFS(days!$D$4:$D$68,days!$B$4:$B$68,'2026_VOC_emis_4km_bySector_AllD'!B134,days!$C$4:$C$68,'2026_VOC_emis_4km_bySector_AllD'!A134)&amp;" days"</f>
        <v>12 days</v>
      </c>
    </row>
    <row r="135" spans="1:9" x14ac:dyDescent="0.3">
      <c r="A135">
        <v>2022</v>
      </c>
      <c r="B135" t="s">
        <v>19</v>
      </c>
      <c r="C135" t="s">
        <v>15</v>
      </c>
      <c r="D135">
        <v>174.494928571429</v>
      </c>
      <c r="E135">
        <v>0.56414886734694003</v>
      </c>
      <c r="F135">
        <v>3.9543555276640499</v>
      </c>
      <c r="G135">
        <v>3.71862778462827</v>
      </c>
      <c r="H135">
        <v>8.3001326530612598</v>
      </c>
      <c r="I135" t="str">
        <f>SUMIFS(days!$D$4:$D$68,days!$B$4:$B$68,'2026_VOC_emis_4km_bySector_AllD'!B135,days!$C$4:$C$68,'2026_VOC_emis_4km_bySector_AllD'!A135)&amp;" days"</f>
        <v>12 days</v>
      </c>
    </row>
    <row r="136" spans="1:9" x14ac:dyDescent="0.3">
      <c r="A136">
        <v>2022</v>
      </c>
      <c r="B136" t="s">
        <v>19</v>
      </c>
      <c r="C136" t="s">
        <v>6</v>
      </c>
      <c r="D136">
        <v>10.0297448979591</v>
      </c>
      <c r="E136">
        <v>2.6895081632653001E-2</v>
      </c>
      <c r="F136">
        <v>0.22729128865238099</v>
      </c>
      <c r="G136">
        <v>0.177280862583959</v>
      </c>
      <c r="H136">
        <v>2.4404795918367301</v>
      </c>
      <c r="I136" t="str">
        <f>SUMIFS(days!$D$4:$D$68,days!$B$4:$B$68,'2026_VOC_emis_4km_bySector_AllD'!B136,days!$C$4:$C$68,'2026_VOC_emis_4km_bySector_AllD'!A136)&amp;" days"</f>
        <v>12 days</v>
      </c>
    </row>
    <row r="137" spans="1:9" x14ac:dyDescent="0.3">
      <c r="A137">
        <v>2022</v>
      </c>
      <c r="B137" t="s">
        <v>19</v>
      </c>
      <c r="C137" t="s">
        <v>16</v>
      </c>
      <c r="D137">
        <v>2.4644795918367302</v>
      </c>
      <c r="E137">
        <v>8.8341938775510099E-3</v>
      </c>
      <c r="F137">
        <v>5.5849350904233402E-2</v>
      </c>
      <c r="G137">
        <v>5.8231223546269202E-2</v>
      </c>
      <c r="H137">
        <v>0.159428571428571</v>
      </c>
      <c r="I137" t="str">
        <f>SUMIFS(days!$D$4:$D$68,days!$B$4:$B$68,'2026_VOC_emis_4km_bySector_AllD'!B137,days!$C$4:$C$68,'2026_VOC_emis_4km_bySector_AllD'!A137)&amp;" days"</f>
        <v>12 days</v>
      </c>
    </row>
    <row r="138" spans="1:9" x14ac:dyDescent="0.3">
      <c r="A138">
        <v>2022</v>
      </c>
      <c r="B138" t="s">
        <v>19</v>
      </c>
      <c r="C138" t="s">
        <v>14</v>
      </c>
      <c r="D138">
        <v>486.976040816325</v>
      </c>
      <c r="E138">
        <v>1.5891569591836701</v>
      </c>
      <c r="F138">
        <v>11.035715562665899</v>
      </c>
      <c r="G138">
        <v>10.475042253202901</v>
      </c>
      <c r="H138">
        <v>22.2326428571428</v>
      </c>
      <c r="I138" t="str">
        <f>SUMIFS(days!$D$4:$D$68,days!$B$4:$B$68,'2026_VOC_emis_4km_bySector_AllD'!B138,days!$C$4:$C$68,'2026_VOC_emis_4km_bySector_AllD'!A138)&amp;" days"</f>
        <v>12 days</v>
      </c>
    </row>
    <row r="139" spans="1:9" x14ac:dyDescent="0.3">
      <c r="A139">
        <v>2022</v>
      </c>
      <c r="B139" t="s">
        <v>19</v>
      </c>
      <c r="C139" t="s">
        <v>13</v>
      </c>
      <c r="D139">
        <v>33.596857142857097</v>
      </c>
      <c r="E139">
        <v>0.123151489795918</v>
      </c>
      <c r="F139">
        <v>0.76136263009279304</v>
      </c>
      <c r="G139">
        <v>0.81176189155022205</v>
      </c>
      <c r="H139">
        <v>3.5332551020408101</v>
      </c>
      <c r="I139" t="str">
        <f>SUMIFS(days!$D$4:$D$68,days!$B$4:$B$68,'2026_VOC_emis_4km_bySector_AllD'!B139,days!$C$4:$C$68,'2026_VOC_emis_4km_bySector_AllD'!A139)&amp;" days"</f>
        <v>12 days</v>
      </c>
    </row>
    <row r="140" spans="1:9" x14ac:dyDescent="0.3">
      <c r="A140">
        <v>2022</v>
      </c>
      <c r="B140" t="s">
        <v>19</v>
      </c>
      <c r="C140" t="s">
        <v>11</v>
      </c>
      <c r="D140">
        <v>1047.2991530612201</v>
      </c>
      <c r="E140">
        <v>4.2109528673469301</v>
      </c>
      <c r="F140">
        <v>23.733602053255598</v>
      </c>
      <c r="G140">
        <v>27.756798317998701</v>
      </c>
      <c r="H140">
        <v>81.318285714285807</v>
      </c>
      <c r="I140" t="str">
        <f>SUMIFS(days!$D$4:$D$68,days!$B$4:$B$68,'2026_VOC_emis_4km_bySector_AllD'!B140,days!$C$4:$C$68,'2026_VOC_emis_4km_bySector_AllD'!A140)&amp;" days"</f>
        <v>12 days</v>
      </c>
    </row>
    <row r="141" spans="1:9" x14ac:dyDescent="0.3">
      <c r="A141">
        <v>2022</v>
      </c>
      <c r="B141" t="s">
        <v>19</v>
      </c>
      <c r="C141" t="s">
        <v>12</v>
      </c>
      <c r="D141">
        <v>146.477897959183</v>
      </c>
      <c r="E141">
        <v>0.56724170408163199</v>
      </c>
      <c r="F141">
        <v>3.319441374128</v>
      </c>
      <c r="G141">
        <v>3.7390144401382499</v>
      </c>
      <c r="H141">
        <v>15.119204081632599</v>
      </c>
      <c r="I141" t="str">
        <f>SUMIFS(days!$D$4:$D$68,days!$B$4:$B$68,'2026_VOC_emis_4km_bySector_AllD'!B141,days!$C$4:$C$68,'2026_VOC_emis_4km_bySector_AllD'!A141)&amp;" days"</f>
        <v>12 days</v>
      </c>
    </row>
    <row r="142" spans="1:9" x14ac:dyDescent="0.3">
      <c r="A142">
        <v>2022</v>
      </c>
      <c r="B142" t="s">
        <v>19</v>
      </c>
      <c r="C142" t="s">
        <v>7</v>
      </c>
      <c r="D142">
        <v>11.4201224489795</v>
      </c>
      <c r="E142">
        <v>3.5868775510204003E-2</v>
      </c>
      <c r="F142">
        <v>0.25879963791748301</v>
      </c>
      <c r="G142">
        <v>0.23643161040118099</v>
      </c>
      <c r="H142">
        <v>0.66063265306122398</v>
      </c>
      <c r="I142" t="str">
        <f>SUMIFS(days!$D$4:$D$68,days!$B$4:$B$68,'2026_VOC_emis_4km_bySector_AllD'!B142,days!$C$4:$C$68,'2026_VOC_emis_4km_bySector_AllD'!A142)&amp;" days"</f>
        <v>12 days</v>
      </c>
    </row>
    <row r="143" spans="1:9" x14ac:dyDescent="0.3">
      <c r="A143">
        <v>2022</v>
      </c>
      <c r="B143" t="s">
        <v>19</v>
      </c>
      <c r="C143" t="s">
        <v>9</v>
      </c>
      <c r="D143">
        <v>611.38449999999898</v>
      </c>
      <c r="E143">
        <v>1.8853662653061201</v>
      </c>
      <c r="F143">
        <v>13.8550254548715</v>
      </c>
      <c r="G143">
        <v>12.42752717264</v>
      </c>
      <c r="H143">
        <v>26.487255102040798</v>
      </c>
      <c r="I143" t="str">
        <f>SUMIFS(days!$D$4:$D$68,days!$B$4:$B$68,'2026_VOC_emis_4km_bySector_AllD'!B143,days!$C$4:$C$68,'2026_VOC_emis_4km_bySector_AllD'!A143)&amp;" days"</f>
        <v>12 days</v>
      </c>
    </row>
    <row r="144" spans="1:9" x14ac:dyDescent="0.3">
      <c r="A144">
        <v>2022</v>
      </c>
      <c r="B144" t="s">
        <v>19</v>
      </c>
      <c r="C144" t="s">
        <v>10</v>
      </c>
      <c r="D144">
        <v>1284.3724183673401</v>
      </c>
      <c r="E144">
        <v>4.21182062244897</v>
      </c>
      <c r="F144">
        <v>29.106090439018999</v>
      </c>
      <c r="G144">
        <v>27.762518188088801</v>
      </c>
      <c r="H144">
        <v>63.339571428571503</v>
      </c>
      <c r="I144" t="str">
        <f>SUMIFS(days!$D$4:$D$68,days!$B$4:$B$68,'2026_VOC_emis_4km_bySector_AllD'!B144,days!$C$4:$C$68,'2026_VOC_emis_4km_bySector_AllD'!A144)&amp;" days"</f>
        <v>12 days</v>
      </c>
    </row>
    <row r="145" spans="1:9" x14ac:dyDescent="0.3">
      <c r="A145">
        <v>2016</v>
      </c>
      <c r="B145" t="s">
        <v>5</v>
      </c>
      <c r="C145" t="s">
        <v>8</v>
      </c>
      <c r="D145">
        <v>0.62072448979591799</v>
      </c>
      <c r="E145">
        <v>6.2072448979591803E-4</v>
      </c>
      <c r="F145">
        <v>25.794209437226499</v>
      </c>
      <c r="G145">
        <v>25.794209437226499</v>
      </c>
      <c r="H145">
        <v>29.956163265306099</v>
      </c>
      <c r="I145" t="s">
        <v>44</v>
      </c>
    </row>
    <row r="146" spans="1:9" x14ac:dyDescent="0.3">
      <c r="A146">
        <v>2016</v>
      </c>
      <c r="B146" t="s">
        <v>5</v>
      </c>
      <c r="C146" t="s">
        <v>15</v>
      </c>
      <c r="D146">
        <v>0.116469387755102</v>
      </c>
      <c r="E146">
        <v>1.1646938775510201E-4</v>
      </c>
      <c r="F146">
        <v>4.8398860205569996</v>
      </c>
      <c r="G146">
        <v>4.8398860205569996</v>
      </c>
      <c r="H146">
        <v>8.3001326530612598</v>
      </c>
      <c r="I146" t="s">
        <v>44</v>
      </c>
    </row>
    <row r="147" spans="1:9" x14ac:dyDescent="0.3">
      <c r="A147">
        <v>2016</v>
      </c>
      <c r="B147" t="s">
        <v>5</v>
      </c>
      <c r="C147" t="s">
        <v>6</v>
      </c>
      <c r="D147">
        <v>0</v>
      </c>
      <c r="E147">
        <v>0</v>
      </c>
      <c r="F147">
        <v>0</v>
      </c>
      <c r="G147">
        <v>0</v>
      </c>
      <c r="H147">
        <v>2.4404795918367301</v>
      </c>
      <c r="I147" t="s">
        <v>44</v>
      </c>
    </row>
    <row r="148" spans="1:9" x14ac:dyDescent="0.3">
      <c r="A148">
        <v>2016</v>
      </c>
      <c r="B148" t="s">
        <v>5</v>
      </c>
      <c r="C148" t="s">
        <v>16</v>
      </c>
      <c r="D148">
        <v>8.3265306122448906E-3</v>
      </c>
      <c r="E148" s="1">
        <v>8.3265306122449004E-6</v>
      </c>
      <c r="F148">
        <v>0.34600902337257</v>
      </c>
      <c r="G148">
        <v>0.34600902337257</v>
      </c>
      <c r="H148">
        <v>0.159428571428571</v>
      </c>
      <c r="I148" t="s">
        <v>44</v>
      </c>
    </row>
    <row r="149" spans="1:9" x14ac:dyDescent="0.3">
      <c r="A149">
        <v>2016</v>
      </c>
      <c r="B149" t="s">
        <v>5</v>
      </c>
      <c r="C149" t="s">
        <v>14</v>
      </c>
      <c r="D149">
        <v>0.36280612244897897</v>
      </c>
      <c r="E149">
        <v>3.6280612244897898E-4</v>
      </c>
      <c r="F149">
        <v>15.076410325994701</v>
      </c>
      <c r="G149">
        <v>15.076410325994701</v>
      </c>
      <c r="H149">
        <v>22.2326428571428</v>
      </c>
      <c r="I149" t="s">
        <v>44</v>
      </c>
    </row>
    <row r="150" spans="1:9" x14ac:dyDescent="0.3">
      <c r="A150">
        <v>2016</v>
      </c>
      <c r="B150" t="s">
        <v>5</v>
      </c>
      <c r="C150" t="s">
        <v>13</v>
      </c>
      <c r="D150">
        <v>0</v>
      </c>
      <c r="E150">
        <v>0</v>
      </c>
      <c r="F150">
        <v>0</v>
      </c>
      <c r="G150">
        <v>0</v>
      </c>
      <c r="H150">
        <v>3.5332551020408101</v>
      </c>
      <c r="I150" t="s">
        <v>44</v>
      </c>
    </row>
    <row r="151" spans="1:9" x14ac:dyDescent="0.3">
      <c r="A151">
        <v>2016</v>
      </c>
      <c r="B151" t="s">
        <v>5</v>
      </c>
      <c r="C151" t="s">
        <v>11</v>
      </c>
      <c r="D151">
        <v>0</v>
      </c>
      <c r="E151">
        <v>0</v>
      </c>
      <c r="F151">
        <v>0</v>
      </c>
      <c r="G151">
        <v>0</v>
      </c>
      <c r="H151">
        <v>81.318285714285807</v>
      </c>
      <c r="I151" t="s">
        <v>44</v>
      </c>
    </row>
    <row r="152" spans="1:9" x14ac:dyDescent="0.3">
      <c r="A152">
        <v>2016</v>
      </c>
      <c r="B152" t="s">
        <v>5</v>
      </c>
      <c r="C152" t="s">
        <v>12</v>
      </c>
      <c r="D152">
        <v>0</v>
      </c>
      <c r="E152">
        <v>0</v>
      </c>
      <c r="F152">
        <v>0</v>
      </c>
      <c r="G152">
        <v>0</v>
      </c>
      <c r="H152">
        <v>15.119204081632599</v>
      </c>
      <c r="I152" t="s">
        <v>44</v>
      </c>
    </row>
    <row r="153" spans="1:9" x14ac:dyDescent="0.3">
      <c r="A153">
        <v>2016</v>
      </c>
      <c r="B153" t="s">
        <v>5</v>
      </c>
      <c r="C153" t="s">
        <v>7</v>
      </c>
      <c r="D153">
        <v>0</v>
      </c>
      <c r="E153">
        <v>0</v>
      </c>
      <c r="F153">
        <v>0</v>
      </c>
      <c r="G153">
        <v>0</v>
      </c>
      <c r="H153">
        <v>0.66063265306122398</v>
      </c>
      <c r="I153" t="s">
        <v>44</v>
      </c>
    </row>
    <row r="154" spans="1:9" x14ac:dyDescent="0.3">
      <c r="A154">
        <v>2016</v>
      </c>
      <c r="B154" t="s">
        <v>5</v>
      </c>
      <c r="C154" t="s">
        <v>9</v>
      </c>
      <c r="D154">
        <v>0.23054081632653001</v>
      </c>
      <c r="E154">
        <v>2.3054081632653E-4</v>
      </c>
      <c r="F154">
        <v>9.5801248346280392</v>
      </c>
      <c r="G154">
        <v>9.5801248346280392</v>
      </c>
      <c r="H154">
        <v>26.487255102040798</v>
      </c>
      <c r="I154" t="s">
        <v>44</v>
      </c>
    </row>
    <row r="155" spans="1:9" x14ac:dyDescent="0.3">
      <c r="A155">
        <v>2016</v>
      </c>
      <c r="B155" t="s">
        <v>5</v>
      </c>
      <c r="C155" t="s">
        <v>10</v>
      </c>
      <c r="D155">
        <v>1.0675816326530601</v>
      </c>
      <c r="E155">
        <v>1.0675816326530601E-3</v>
      </c>
      <c r="F155">
        <v>44.363360358221101</v>
      </c>
      <c r="G155">
        <v>44.363360358221101</v>
      </c>
      <c r="H155">
        <v>63.339571428571503</v>
      </c>
      <c r="I155" t="s">
        <v>44</v>
      </c>
    </row>
    <row r="156" spans="1:9" x14ac:dyDescent="0.3">
      <c r="A156">
        <v>2017</v>
      </c>
      <c r="B156" t="s">
        <v>5</v>
      </c>
      <c r="C156" t="s">
        <v>8</v>
      </c>
      <c r="D156">
        <v>104.1905</v>
      </c>
      <c r="E156">
        <v>0.62752374489795804</v>
      </c>
      <c r="F156">
        <v>12.828941049098599</v>
      </c>
      <c r="G156">
        <v>12.440103280486699</v>
      </c>
      <c r="H156">
        <v>29.956163265306099</v>
      </c>
      <c r="I156" t="str">
        <f>SUMIFS(days!$D$4:$D$68,days!$B$4:$B$68,'2026_VOC_emis_4km_bySector_AllD'!B156,days!$C$4:$C$68,'2026_VOC_emis_4km_bySector_AllD'!A156)&amp;" days"</f>
        <v>2 days</v>
      </c>
    </row>
    <row r="157" spans="1:9" x14ac:dyDescent="0.3">
      <c r="A157">
        <v>2017</v>
      </c>
      <c r="B157" t="s">
        <v>5</v>
      </c>
      <c r="C157" t="s">
        <v>15</v>
      </c>
      <c r="D157">
        <v>31.421387755102099</v>
      </c>
      <c r="E157">
        <v>0.19015846938775399</v>
      </c>
      <c r="F157">
        <v>3.8689048540036999</v>
      </c>
      <c r="G157">
        <v>3.7697234854875799</v>
      </c>
      <c r="H157">
        <v>8.3001326530612598</v>
      </c>
      <c r="I157" t="str">
        <f>SUMIFS(days!$D$4:$D$68,days!$B$4:$B$68,'2026_VOC_emis_4km_bySector_AllD'!B157,days!$C$4:$C$68,'2026_VOC_emis_4km_bySector_AllD'!A157)&amp;" days"</f>
        <v>2 days</v>
      </c>
    </row>
    <row r="158" spans="1:9" x14ac:dyDescent="0.3">
      <c r="A158">
        <v>2017</v>
      </c>
      <c r="B158" t="s">
        <v>5</v>
      </c>
      <c r="C158" t="s">
        <v>6</v>
      </c>
      <c r="D158">
        <v>1.95411224489795</v>
      </c>
      <c r="E158">
        <v>1.16520918367346E-2</v>
      </c>
      <c r="F158">
        <v>0.24060918023349201</v>
      </c>
      <c r="G158">
        <v>0.23099241592247099</v>
      </c>
      <c r="H158">
        <v>2.4404795918367301</v>
      </c>
      <c r="I158" t="str">
        <f>SUMIFS(days!$D$4:$D$68,days!$B$4:$B$68,'2026_VOC_emis_4km_bySector_AllD'!B158,days!$C$4:$C$68,'2026_VOC_emis_4km_bySector_AllD'!A158)&amp;" days"</f>
        <v>2 days</v>
      </c>
    </row>
    <row r="159" spans="1:9" x14ac:dyDescent="0.3">
      <c r="A159">
        <v>2017</v>
      </c>
      <c r="B159" t="s">
        <v>5</v>
      </c>
      <c r="C159" t="s">
        <v>16</v>
      </c>
      <c r="D159">
        <v>0.66100000000000003</v>
      </c>
      <c r="E159">
        <v>4.0731836734693803E-3</v>
      </c>
      <c r="F159">
        <v>8.1388706585093604E-2</v>
      </c>
      <c r="G159">
        <v>8.0747264131959096E-2</v>
      </c>
      <c r="H159">
        <v>0.159428571428571</v>
      </c>
      <c r="I159" t="str">
        <f>SUMIFS(days!$D$4:$D$68,days!$B$4:$B$68,'2026_VOC_emis_4km_bySector_AllD'!B159,days!$C$4:$C$68,'2026_VOC_emis_4km_bySector_AllD'!A159)&amp;" days"</f>
        <v>2 days</v>
      </c>
    </row>
    <row r="160" spans="1:9" x14ac:dyDescent="0.3">
      <c r="A160">
        <v>2017</v>
      </c>
      <c r="B160" t="s">
        <v>5</v>
      </c>
      <c r="C160" t="s">
        <v>14</v>
      </c>
      <c r="D160">
        <v>86.069112244897994</v>
      </c>
      <c r="E160">
        <v>0.523277520408162</v>
      </c>
      <c r="F160">
        <v>10.5976606997571</v>
      </c>
      <c r="G160">
        <v>10.3735140720341</v>
      </c>
      <c r="H160">
        <v>22.2326428571428</v>
      </c>
      <c r="I160" t="str">
        <f>SUMIFS(days!$D$4:$D$68,days!$B$4:$B$68,'2026_VOC_emis_4km_bySector_AllD'!B160,days!$C$4:$C$68,'2026_VOC_emis_4km_bySector_AllD'!A160)&amp;" days"</f>
        <v>2 days</v>
      </c>
    </row>
    <row r="161" spans="1:9" x14ac:dyDescent="0.3">
      <c r="A161">
        <v>2017</v>
      </c>
      <c r="B161" t="s">
        <v>5</v>
      </c>
      <c r="C161" t="s">
        <v>13</v>
      </c>
      <c r="D161">
        <v>7.2352653061224403</v>
      </c>
      <c r="E161">
        <v>4.9896836734693799E-2</v>
      </c>
      <c r="F161">
        <v>0.89087577165704601</v>
      </c>
      <c r="G161">
        <v>0.98916066108400702</v>
      </c>
      <c r="H161">
        <v>3.5332551020408101</v>
      </c>
      <c r="I161" t="str">
        <f>SUMIFS(days!$D$4:$D$68,days!$B$4:$B$68,'2026_VOC_emis_4km_bySector_AllD'!B161,days!$C$4:$C$68,'2026_VOC_emis_4km_bySector_AllD'!A161)&amp;" days"</f>
        <v>2 days</v>
      </c>
    </row>
    <row r="162" spans="1:9" x14ac:dyDescent="0.3">
      <c r="A162">
        <v>2017</v>
      </c>
      <c r="B162" t="s">
        <v>5</v>
      </c>
      <c r="C162" t="s">
        <v>11</v>
      </c>
      <c r="D162">
        <v>169.64435714285699</v>
      </c>
      <c r="E162">
        <v>1.14594009183673</v>
      </c>
      <c r="F162">
        <v>20.8882523560012</v>
      </c>
      <c r="G162">
        <v>22.717248887558</v>
      </c>
      <c r="H162">
        <v>81.318285714285807</v>
      </c>
      <c r="I162" t="str">
        <f>SUMIFS(days!$D$4:$D$68,days!$B$4:$B$68,'2026_VOC_emis_4km_bySector_AllD'!B162,days!$C$4:$C$68,'2026_VOC_emis_4km_bySector_AllD'!A162)&amp;" days"</f>
        <v>2 days</v>
      </c>
    </row>
    <row r="163" spans="1:9" x14ac:dyDescent="0.3">
      <c r="A163">
        <v>2017</v>
      </c>
      <c r="B163" t="s">
        <v>5</v>
      </c>
      <c r="C163" t="s">
        <v>12</v>
      </c>
      <c r="D163">
        <v>25.301693877550999</v>
      </c>
      <c r="E163">
        <v>0.16688226530612199</v>
      </c>
      <c r="F163">
        <v>3.11538901528874</v>
      </c>
      <c r="G163">
        <v>3.30829332430653</v>
      </c>
      <c r="H163">
        <v>15.119204081632599</v>
      </c>
      <c r="I163" t="str">
        <f>SUMIFS(days!$D$4:$D$68,days!$B$4:$B$68,'2026_VOC_emis_4km_bySector_AllD'!B163,days!$C$4:$C$68,'2026_VOC_emis_4km_bySector_AllD'!A163)&amp;" days"</f>
        <v>2 days</v>
      </c>
    </row>
    <row r="164" spans="1:9" x14ac:dyDescent="0.3">
      <c r="A164">
        <v>2017</v>
      </c>
      <c r="B164" t="s">
        <v>5</v>
      </c>
      <c r="C164" t="s">
        <v>7</v>
      </c>
      <c r="D164">
        <v>4.2590204081632601</v>
      </c>
      <c r="E164">
        <v>2.54946530612244E-2</v>
      </c>
      <c r="F164">
        <v>0.52441174332817797</v>
      </c>
      <c r="G164">
        <v>0.50540895027547195</v>
      </c>
      <c r="H164">
        <v>0.66063265306122398</v>
      </c>
      <c r="I164" t="str">
        <f>SUMIFS(days!$D$4:$D$68,days!$B$4:$B$68,'2026_VOC_emis_4km_bySector_AllD'!B164,days!$C$4:$C$68,'2026_VOC_emis_4km_bySector_AllD'!A164)&amp;" days"</f>
        <v>2 days</v>
      </c>
    </row>
    <row r="165" spans="1:9" x14ac:dyDescent="0.3">
      <c r="A165">
        <v>2017</v>
      </c>
      <c r="B165" t="s">
        <v>5</v>
      </c>
      <c r="C165" t="s">
        <v>9</v>
      </c>
      <c r="D165">
        <v>148.93553061224401</v>
      </c>
      <c r="E165">
        <v>0.88578689795918397</v>
      </c>
      <c r="F165">
        <v>18.338381544773402</v>
      </c>
      <c r="G165">
        <v>17.559941890176699</v>
      </c>
      <c r="H165">
        <v>26.487255102040798</v>
      </c>
      <c r="I165" t="str">
        <f>SUMIFS(days!$D$4:$D$68,days!$B$4:$B$68,'2026_VOC_emis_4km_bySector_AllD'!B165,days!$C$4:$C$68,'2026_VOC_emis_4km_bySector_AllD'!A165)&amp;" days"</f>
        <v>2 days</v>
      </c>
    </row>
    <row r="166" spans="1:9" x14ac:dyDescent="0.3">
      <c r="A166">
        <v>2017</v>
      </c>
      <c r="B166" t="s">
        <v>5</v>
      </c>
      <c r="C166" t="s">
        <v>10</v>
      </c>
      <c r="D166">
        <v>232.48001020408199</v>
      </c>
      <c r="E166">
        <v>1.41367545918367</v>
      </c>
      <c r="F166">
        <v>28.625185079273201</v>
      </c>
      <c r="G166">
        <v>28.024865768536198</v>
      </c>
      <c r="H166">
        <v>63.339571428571503</v>
      </c>
      <c r="I166" t="str">
        <f>SUMIFS(days!$D$4:$D$68,days!$B$4:$B$68,'2026_VOC_emis_4km_bySector_AllD'!B166,days!$C$4:$C$68,'2026_VOC_emis_4km_bySector_AllD'!A166)&amp;" days"</f>
        <v>2 days</v>
      </c>
    </row>
    <row r="167" spans="1:9" x14ac:dyDescent="0.3">
      <c r="A167">
        <v>2018</v>
      </c>
      <c r="B167" t="s">
        <v>5</v>
      </c>
      <c r="C167" t="s">
        <v>8</v>
      </c>
      <c r="D167">
        <v>175.03838775510201</v>
      </c>
      <c r="E167">
        <v>1.1144309999999999</v>
      </c>
      <c r="F167">
        <v>13.031114743998501</v>
      </c>
      <c r="G167">
        <v>14.5471805519258</v>
      </c>
      <c r="H167">
        <v>29.956163265306099</v>
      </c>
      <c r="I167" t="str">
        <f>SUMIFS(days!$D$4:$D$68,days!$B$4:$B$68,'2026_VOC_emis_4km_bySector_AllD'!B167,days!$C$4:$C$68,'2026_VOC_emis_4km_bySector_AllD'!A167)&amp;" days"</f>
        <v>6 days</v>
      </c>
    </row>
    <row r="168" spans="1:9" x14ac:dyDescent="0.3">
      <c r="A168">
        <v>2018</v>
      </c>
      <c r="B168" t="s">
        <v>5</v>
      </c>
      <c r="C168" t="s">
        <v>15</v>
      </c>
      <c r="D168">
        <v>53.178959183673598</v>
      </c>
      <c r="E168">
        <v>0.32270004081632597</v>
      </c>
      <c r="F168">
        <v>3.9590236631887801</v>
      </c>
      <c r="G168">
        <v>4.2123520952566302</v>
      </c>
      <c r="H168">
        <v>8.3001326530612598</v>
      </c>
      <c r="I168" t="str">
        <f>SUMIFS(days!$D$4:$D$68,days!$B$4:$B$68,'2026_VOC_emis_4km_bySector_AllD'!B168,days!$C$4:$C$68,'2026_VOC_emis_4km_bySector_AllD'!A168)&amp;" days"</f>
        <v>6 days</v>
      </c>
    </row>
    <row r="169" spans="1:9" x14ac:dyDescent="0.3">
      <c r="A169">
        <v>2018</v>
      </c>
      <c r="B169" t="s">
        <v>5</v>
      </c>
      <c r="C169" t="s">
        <v>6</v>
      </c>
      <c r="D169">
        <v>15.002755102040799</v>
      </c>
      <c r="E169">
        <v>9.4385775510203898E-2</v>
      </c>
      <c r="F169">
        <v>1.1169128424807699</v>
      </c>
      <c r="G169">
        <v>1.23206095117641</v>
      </c>
      <c r="H169">
        <v>2.4404795918367301</v>
      </c>
      <c r="I169" t="str">
        <f>SUMIFS(days!$D$4:$D$68,days!$B$4:$B$68,'2026_VOC_emis_4km_bySector_AllD'!B169,days!$C$4:$C$68,'2026_VOC_emis_4km_bySector_AllD'!A169)&amp;" days"</f>
        <v>6 days</v>
      </c>
    </row>
    <row r="170" spans="1:9" x14ac:dyDescent="0.3">
      <c r="A170">
        <v>2018</v>
      </c>
      <c r="B170" t="s">
        <v>5</v>
      </c>
      <c r="C170" t="s">
        <v>16</v>
      </c>
      <c r="D170">
        <v>0.847112244897959</v>
      </c>
      <c r="E170">
        <v>4.9452653061224398E-3</v>
      </c>
      <c r="F170">
        <v>6.3065119633962899E-2</v>
      </c>
      <c r="G170">
        <v>6.4552823176435403E-2</v>
      </c>
      <c r="H170">
        <v>0.159428571428571</v>
      </c>
      <c r="I170" t="str">
        <f>SUMIFS(days!$D$4:$D$68,days!$B$4:$B$68,'2026_VOC_emis_4km_bySector_AllD'!B170,days!$C$4:$C$68,'2026_VOC_emis_4km_bySector_AllD'!A170)&amp;" days"</f>
        <v>6 days</v>
      </c>
    </row>
    <row r="171" spans="1:9" x14ac:dyDescent="0.3">
      <c r="A171">
        <v>2018</v>
      </c>
      <c r="B171" t="s">
        <v>5</v>
      </c>
      <c r="C171" t="s">
        <v>14</v>
      </c>
      <c r="D171">
        <v>141.524918367347</v>
      </c>
      <c r="E171">
        <v>0.86640081632652999</v>
      </c>
      <c r="F171">
        <v>10.5361313825639</v>
      </c>
      <c r="G171">
        <v>11.309528454823999</v>
      </c>
      <c r="H171">
        <v>22.2326428571428</v>
      </c>
      <c r="I171" t="str">
        <f>SUMIFS(days!$D$4:$D$68,days!$B$4:$B$68,'2026_VOC_emis_4km_bySector_AllD'!B171,days!$C$4:$C$68,'2026_VOC_emis_4km_bySector_AllD'!A171)&amp;" days"</f>
        <v>6 days</v>
      </c>
    </row>
    <row r="172" spans="1:9" x14ac:dyDescent="0.3">
      <c r="A172">
        <v>2018</v>
      </c>
      <c r="B172" t="s">
        <v>5</v>
      </c>
      <c r="C172" t="s">
        <v>13</v>
      </c>
      <c r="D172">
        <v>6.7009285714285696</v>
      </c>
      <c r="E172">
        <v>3.4118255102040702E-2</v>
      </c>
      <c r="F172">
        <v>0.49886525022039702</v>
      </c>
      <c r="G172">
        <v>0.445361280407716</v>
      </c>
      <c r="H172">
        <v>3.5332551020408101</v>
      </c>
      <c r="I172" t="str">
        <f>SUMIFS(days!$D$4:$D$68,days!$B$4:$B$68,'2026_VOC_emis_4km_bySector_AllD'!B172,days!$C$4:$C$68,'2026_VOC_emis_4km_bySector_AllD'!A172)&amp;" days"</f>
        <v>6 days</v>
      </c>
    </row>
    <row r="173" spans="1:9" x14ac:dyDescent="0.3">
      <c r="A173">
        <v>2018</v>
      </c>
      <c r="B173" t="s">
        <v>5</v>
      </c>
      <c r="C173" t="s">
        <v>11</v>
      </c>
      <c r="D173">
        <v>357.38955102040802</v>
      </c>
      <c r="E173">
        <v>1.7194149795918301</v>
      </c>
      <c r="F173">
        <v>26.6066450187428</v>
      </c>
      <c r="G173">
        <v>22.4443147685305</v>
      </c>
      <c r="H173">
        <v>81.318285714285807</v>
      </c>
      <c r="I173" t="str">
        <f>SUMIFS(days!$D$4:$D$68,days!$B$4:$B$68,'2026_VOC_emis_4km_bySector_AllD'!B173,days!$C$4:$C$68,'2026_VOC_emis_4km_bySector_AllD'!A173)&amp;" days"</f>
        <v>6 days</v>
      </c>
    </row>
    <row r="174" spans="1:9" x14ac:dyDescent="0.3">
      <c r="A174">
        <v>2018</v>
      </c>
      <c r="B174" t="s">
        <v>5</v>
      </c>
      <c r="C174" t="s">
        <v>12</v>
      </c>
      <c r="D174">
        <v>58.980612244897898</v>
      </c>
      <c r="E174">
        <v>0.25482766326530498</v>
      </c>
      <c r="F174">
        <v>4.3909403856591904</v>
      </c>
      <c r="G174">
        <v>3.3263827254857001</v>
      </c>
      <c r="H174">
        <v>15.119204081632599</v>
      </c>
      <c r="I174" t="str">
        <f>SUMIFS(days!$D$4:$D$68,days!$B$4:$B$68,'2026_VOC_emis_4km_bySector_AllD'!B174,days!$C$4:$C$68,'2026_VOC_emis_4km_bySector_AllD'!A174)&amp;" days"</f>
        <v>6 days</v>
      </c>
    </row>
    <row r="175" spans="1:9" x14ac:dyDescent="0.3">
      <c r="A175">
        <v>2018</v>
      </c>
      <c r="B175" t="s">
        <v>5</v>
      </c>
      <c r="C175" t="s">
        <v>7</v>
      </c>
      <c r="D175">
        <v>4.5285000000000002</v>
      </c>
      <c r="E175">
        <v>2.0074306122448898E-2</v>
      </c>
      <c r="F175">
        <v>0.33713406456165901</v>
      </c>
      <c r="G175">
        <v>0.26203915327005001</v>
      </c>
      <c r="H175">
        <v>0.66063265306122398</v>
      </c>
      <c r="I175" t="str">
        <f>SUMIFS(days!$D$4:$D$68,days!$B$4:$B$68,'2026_VOC_emis_4km_bySector_AllD'!B175,days!$C$4:$C$68,'2026_VOC_emis_4km_bySector_AllD'!A175)&amp;" days"</f>
        <v>6 days</v>
      </c>
    </row>
    <row r="176" spans="1:9" x14ac:dyDescent="0.3">
      <c r="A176">
        <v>2018</v>
      </c>
      <c r="B176" t="s">
        <v>5</v>
      </c>
      <c r="C176" t="s">
        <v>9</v>
      </c>
      <c r="D176">
        <v>154.42110204081601</v>
      </c>
      <c r="E176">
        <v>0.91678367346938705</v>
      </c>
      <c r="F176">
        <v>11.496215918098899</v>
      </c>
      <c r="G176">
        <v>11.967199068418701</v>
      </c>
      <c r="H176">
        <v>26.487255102040798</v>
      </c>
      <c r="I176" t="str">
        <f>SUMIFS(days!$D$4:$D$68,days!$B$4:$B$68,'2026_VOC_emis_4km_bySector_AllD'!B176,days!$C$4:$C$68,'2026_VOC_emis_4km_bySector_AllD'!A176)&amp;" days"</f>
        <v>6 days</v>
      </c>
    </row>
    <row r="177" spans="1:9" x14ac:dyDescent="0.3">
      <c r="A177">
        <v>2018</v>
      </c>
      <c r="B177" t="s">
        <v>5</v>
      </c>
      <c r="C177" t="s">
        <v>10</v>
      </c>
      <c r="D177">
        <v>375.62135714285603</v>
      </c>
      <c r="E177">
        <v>2.3127222959183702</v>
      </c>
      <c r="F177">
        <v>27.963951610850799</v>
      </c>
      <c r="G177">
        <v>30.189028127527799</v>
      </c>
      <c r="H177">
        <v>63.339571428571503</v>
      </c>
      <c r="I177" t="str">
        <f>SUMIFS(days!$D$4:$D$68,days!$B$4:$B$68,'2026_VOC_emis_4km_bySector_AllD'!B177,days!$C$4:$C$68,'2026_VOC_emis_4km_bySector_AllD'!A177)&amp;" days"</f>
        <v>6 days</v>
      </c>
    </row>
    <row r="178" spans="1:9" x14ac:dyDescent="0.3">
      <c r="A178">
        <v>2019</v>
      </c>
      <c r="B178" t="s">
        <v>5</v>
      </c>
      <c r="C178" t="s">
        <v>8</v>
      </c>
      <c r="D178">
        <v>60.225775510204002</v>
      </c>
      <c r="E178">
        <v>6.0225775510204103E-2</v>
      </c>
      <c r="F178">
        <v>19.140267503363599</v>
      </c>
      <c r="G178">
        <v>19.140267503363599</v>
      </c>
      <c r="H178">
        <v>29.956163265306099</v>
      </c>
      <c r="I178" t="s">
        <v>44</v>
      </c>
    </row>
    <row r="179" spans="1:9" x14ac:dyDescent="0.3">
      <c r="A179">
        <v>2019</v>
      </c>
      <c r="B179" t="s">
        <v>5</v>
      </c>
      <c r="C179" t="s">
        <v>15</v>
      </c>
      <c r="D179">
        <v>14.3355</v>
      </c>
      <c r="E179">
        <v>1.4335499999999999E-2</v>
      </c>
      <c r="F179">
        <v>4.55594473412767</v>
      </c>
      <c r="G179">
        <v>4.55594473412767</v>
      </c>
      <c r="H179">
        <v>8.3001326530612598</v>
      </c>
      <c r="I179" t="s">
        <v>44</v>
      </c>
    </row>
    <row r="180" spans="1:9" x14ac:dyDescent="0.3">
      <c r="A180">
        <v>2019</v>
      </c>
      <c r="B180" t="s">
        <v>5</v>
      </c>
      <c r="C180" t="s">
        <v>6</v>
      </c>
      <c r="D180">
        <v>2.5058163265306099</v>
      </c>
      <c r="E180">
        <v>2.50581632653061E-3</v>
      </c>
      <c r="F180">
        <v>0.79636989972782901</v>
      </c>
      <c r="G180">
        <v>0.79636989972782901</v>
      </c>
      <c r="H180">
        <v>2.4404795918367301</v>
      </c>
      <c r="I180" t="s">
        <v>44</v>
      </c>
    </row>
    <row r="181" spans="1:9" x14ac:dyDescent="0.3">
      <c r="A181">
        <v>2019</v>
      </c>
      <c r="B181" t="s">
        <v>5</v>
      </c>
      <c r="C181" t="s">
        <v>16</v>
      </c>
      <c r="D181">
        <v>0.18504081632652999</v>
      </c>
      <c r="E181">
        <v>1.8504081632653E-4</v>
      </c>
      <c r="F181">
        <v>5.88075569559166E-2</v>
      </c>
      <c r="G181">
        <v>5.88075569559166E-2</v>
      </c>
      <c r="H181">
        <v>0.159428571428571</v>
      </c>
      <c r="I181" t="s">
        <v>44</v>
      </c>
    </row>
    <row r="182" spans="1:9" x14ac:dyDescent="0.3">
      <c r="A182">
        <v>2019</v>
      </c>
      <c r="B182" t="s">
        <v>5</v>
      </c>
      <c r="C182" t="s">
        <v>14</v>
      </c>
      <c r="D182">
        <v>42.821102040816299</v>
      </c>
      <c r="E182">
        <v>4.2821102040816302E-2</v>
      </c>
      <c r="F182">
        <v>13.6089131423669</v>
      </c>
      <c r="G182">
        <v>13.6089131423669</v>
      </c>
      <c r="H182">
        <v>22.2326428571428</v>
      </c>
      <c r="I182" t="s">
        <v>44</v>
      </c>
    </row>
    <row r="183" spans="1:9" x14ac:dyDescent="0.3">
      <c r="A183">
        <v>2019</v>
      </c>
      <c r="B183" t="s">
        <v>5</v>
      </c>
      <c r="C183" t="s">
        <v>13</v>
      </c>
      <c r="D183">
        <v>2.0503571428571399</v>
      </c>
      <c r="E183">
        <v>2.0503571428571398E-3</v>
      </c>
      <c r="F183">
        <v>0.65162106854180601</v>
      </c>
      <c r="G183">
        <v>0.65162106854180601</v>
      </c>
      <c r="H183">
        <v>3.5332551020408101</v>
      </c>
      <c r="I183" t="s">
        <v>44</v>
      </c>
    </row>
    <row r="184" spans="1:9" x14ac:dyDescent="0.3">
      <c r="A184">
        <v>2019</v>
      </c>
      <c r="B184" t="s">
        <v>5</v>
      </c>
      <c r="C184" t="s">
        <v>11</v>
      </c>
      <c r="D184">
        <v>36.107612244897901</v>
      </c>
      <c r="E184">
        <v>3.6107612244897898E-2</v>
      </c>
      <c r="F184">
        <v>11.475308560501301</v>
      </c>
      <c r="G184">
        <v>11.475308560501301</v>
      </c>
      <c r="H184">
        <v>81.318285714285807</v>
      </c>
      <c r="I184" t="s">
        <v>44</v>
      </c>
    </row>
    <row r="185" spans="1:9" x14ac:dyDescent="0.3">
      <c r="A185">
        <v>2019</v>
      </c>
      <c r="B185" t="s">
        <v>5</v>
      </c>
      <c r="C185" t="s">
        <v>12</v>
      </c>
      <c r="D185">
        <v>6.53348979591836</v>
      </c>
      <c r="E185">
        <v>6.5334897959183702E-3</v>
      </c>
      <c r="F185">
        <v>2.0763990395306098</v>
      </c>
      <c r="G185">
        <v>2.0763990395306098</v>
      </c>
      <c r="H185">
        <v>15.119204081632599</v>
      </c>
      <c r="I185" t="s">
        <v>44</v>
      </c>
    </row>
    <row r="186" spans="1:9" x14ac:dyDescent="0.3">
      <c r="A186">
        <v>2019</v>
      </c>
      <c r="B186" t="s">
        <v>5</v>
      </c>
      <c r="C186" t="s">
        <v>7</v>
      </c>
      <c r="D186">
        <v>1.5784693877550999</v>
      </c>
      <c r="E186">
        <v>1.5784693877551E-3</v>
      </c>
      <c r="F186">
        <v>0.50165109658711504</v>
      </c>
      <c r="G186">
        <v>0.50165109658711504</v>
      </c>
      <c r="H186">
        <v>0.66063265306122398</v>
      </c>
      <c r="I186" t="s">
        <v>44</v>
      </c>
    </row>
    <row r="187" spans="1:9" x14ac:dyDescent="0.3">
      <c r="A187">
        <v>2019</v>
      </c>
      <c r="B187" t="s">
        <v>5</v>
      </c>
      <c r="C187" t="s">
        <v>9</v>
      </c>
      <c r="D187">
        <v>39.454336734693797</v>
      </c>
      <c r="E187">
        <v>3.9454336734693903E-2</v>
      </c>
      <c r="F187">
        <v>12.5389262798597</v>
      </c>
      <c r="G187">
        <v>12.5389262798597</v>
      </c>
      <c r="H187">
        <v>26.487255102040798</v>
      </c>
      <c r="I187" t="s">
        <v>44</v>
      </c>
    </row>
    <row r="188" spans="1:9" x14ac:dyDescent="0.3">
      <c r="A188">
        <v>2019</v>
      </c>
      <c r="B188" t="s">
        <v>5</v>
      </c>
      <c r="C188" t="s">
        <v>10</v>
      </c>
      <c r="D188">
        <v>108.857326530612</v>
      </c>
      <c r="E188">
        <v>0.108857326530612</v>
      </c>
      <c r="F188">
        <v>34.595791118437397</v>
      </c>
      <c r="G188">
        <v>34.595791118437397</v>
      </c>
      <c r="H188">
        <v>63.339571428571503</v>
      </c>
      <c r="I188" t="s">
        <v>44</v>
      </c>
    </row>
    <row r="189" spans="1:9" x14ac:dyDescent="0.3">
      <c r="A189">
        <v>2020</v>
      </c>
      <c r="B189" t="s">
        <v>5</v>
      </c>
      <c r="C189" t="s">
        <v>8</v>
      </c>
      <c r="D189">
        <v>162.57093877551</v>
      </c>
      <c r="E189">
        <v>1.60266218367346</v>
      </c>
      <c r="F189">
        <v>14.1372353450902</v>
      </c>
      <c r="G189">
        <v>13.6781910271211</v>
      </c>
      <c r="H189">
        <v>29.956163265306099</v>
      </c>
      <c r="I189" t="str">
        <f>SUMIFS(days!$D$4:$D$68,days!$B$4:$B$68,'2026_VOC_emis_4km_bySector_AllD'!B189,days!$C$4:$C$68,'2026_VOC_emis_4km_bySector_AllD'!A189)&amp;" days"</f>
        <v>7 days</v>
      </c>
    </row>
    <row r="190" spans="1:9" x14ac:dyDescent="0.3">
      <c r="A190">
        <v>2020</v>
      </c>
      <c r="B190" t="s">
        <v>5</v>
      </c>
      <c r="C190" t="s">
        <v>15</v>
      </c>
      <c r="D190">
        <v>47.676499999999997</v>
      </c>
      <c r="E190">
        <v>0.46877537755102</v>
      </c>
      <c r="F190">
        <v>4.14596794486694</v>
      </c>
      <c r="G190">
        <v>4.0008426156638501</v>
      </c>
      <c r="H190">
        <v>8.3001326530612598</v>
      </c>
      <c r="I190" t="str">
        <f>SUMIFS(days!$D$4:$D$68,days!$B$4:$B$68,'2026_VOC_emis_4km_bySector_AllD'!B190,days!$C$4:$C$68,'2026_VOC_emis_4km_bySector_AllD'!A190)&amp;" days"</f>
        <v>7 days</v>
      </c>
    </row>
    <row r="191" spans="1:9" x14ac:dyDescent="0.3">
      <c r="A191">
        <v>2020</v>
      </c>
      <c r="B191" t="s">
        <v>5</v>
      </c>
      <c r="C191" t="s">
        <v>6</v>
      </c>
      <c r="D191">
        <v>9.8530816326530601</v>
      </c>
      <c r="E191">
        <v>0.13528676530612199</v>
      </c>
      <c r="F191">
        <v>0.85682800975610596</v>
      </c>
      <c r="G191">
        <v>1.1546277426082101</v>
      </c>
      <c r="H191">
        <v>2.4404795918367301</v>
      </c>
      <c r="I191" t="str">
        <f>SUMIFS(days!$D$4:$D$68,days!$B$4:$B$68,'2026_VOC_emis_4km_bySector_AllD'!B191,days!$C$4:$C$68,'2026_VOC_emis_4km_bySector_AllD'!A191)&amp;" days"</f>
        <v>7 days</v>
      </c>
    </row>
    <row r="192" spans="1:9" x14ac:dyDescent="0.3">
      <c r="A192">
        <v>2020</v>
      </c>
      <c r="B192" t="s">
        <v>5</v>
      </c>
      <c r="C192" t="s">
        <v>16</v>
      </c>
      <c r="D192">
        <v>0.72517346938775495</v>
      </c>
      <c r="E192">
        <v>7.2087448979591797E-3</v>
      </c>
      <c r="F192">
        <v>6.3061381572674005E-2</v>
      </c>
      <c r="G192">
        <v>6.1524250577912498E-2</v>
      </c>
      <c r="H192">
        <v>0.159428571428571</v>
      </c>
      <c r="I192" t="str">
        <f>SUMIFS(days!$D$4:$D$68,days!$B$4:$B$68,'2026_VOC_emis_4km_bySector_AllD'!B192,days!$C$4:$C$68,'2026_VOC_emis_4km_bySector_AllD'!A192)&amp;" days"</f>
        <v>7 days</v>
      </c>
    </row>
    <row r="193" spans="1:9" x14ac:dyDescent="0.3">
      <c r="A193">
        <v>2020</v>
      </c>
      <c r="B193" t="s">
        <v>5</v>
      </c>
      <c r="C193" t="s">
        <v>14</v>
      </c>
      <c r="D193">
        <v>127.434602040816</v>
      </c>
      <c r="E193">
        <v>1.2453195714285701</v>
      </c>
      <c r="F193">
        <v>11.0817651280631</v>
      </c>
      <c r="G193">
        <v>10.628390163153099</v>
      </c>
      <c r="H193">
        <v>22.2326428571428</v>
      </c>
      <c r="I193" t="str">
        <f>SUMIFS(days!$D$4:$D$68,days!$B$4:$B$68,'2026_VOC_emis_4km_bySector_AllD'!B193,days!$C$4:$C$68,'2026_VOC_emis_4km_bySector_AllD'!A193)&amp;" days"</f>
        <v>7 days</v>
      </c>
    </row>
    <row r="194" spans="1:9" x14ac:dyDescent="0.3">
      <c r="A194">
        <v>2020</v>
      </c>
      <c r="B194" t="s">
        <v>5</v>
      </c>
      <c r="C194" t="s">
        <v>13</v>
      </c>
      <c r="D194">
        <v>10.565469387755099</v>
      </c>
      <c r="E194">
        <v>0.12260426530612201</v>
      </c>
      <c r="F194">
        <v>0.91877754038374804</v>
      </c>
      <c r="G194">
        <v>1.0463868048306399</v>
      </c>
      <c r="H194">
        <v>3.5332551020408101</v>
      </c>
      <c r="I194" t="str">
        <f>SUMIFS(days!$D$4:$D$68,days!$B$4:$B$68,'2026_VOC_emis_4km_bySector_AllD'!B194,days!$C$4:$C$68,'2026_VOC_emis_4km_bySector_AllD'!A194)&amp;" days"</f>
        <v>7 days</v>
      </c>
    </row>
    <row r="195" spans="1:9" x14ac:dyDescent="0.3">
      <c r="A195">
        <v>2020</v>
      </c>
      <c r="B195" t="s">
        <v>5</v>
      </c>
      <c r="C195" t="s">
        <v>11</v>
      </c>
      <c r="D195">
        <v>242.32635714285701</v>
      </c>
      <c r="E195">
        <v>2.7840983265306098</v>
      </c>
      <c r="F195">
        <v>21.0727991549435</v>
      </c>
      <c r="G195">
        <v>23.761357281974099</v>
      </c>
      <c r="H195">
        <v>81.318285714285807</v>
      </c>
      <c r="I195" t="str">
        <f>SUMIFS(days!$D$4:$D$68,days!$B$4:$B$68,'2026_VOC_emis_4km_bySector_AllD'!B195,days!$C$4:$C$68,'2026_VOC_emis_4km_bySector_AllD'!A195)&amp;" days"</f>
        <v>7 days</v>
      </c>
    </row>
    <row r="196" spans="1:9" x14ac:dyDescent="0.3">
      <c r="A196">
        <v>2020</v>
      </c>
      <c r="B196" t="s">
        <v>5</v>
      </c>
      <c r="C196" t="s">
        <v>12</v>
      </c>
      <c r="D196">
        <v>34.735367346938702</v>
      </c>
      <c r="E196">
        <v>0.37195038775510098</v>
      </c>
      <c r="F196">
        <v>3.0206017550278701</v>
      </c>
      <c r="G196">
        <v>3.1744733906834601</v>
      </c>
      <c r="H196">
        <v>15.119204081632599</v>
      </c>
      <c r="I196" t="str">
        <f>SUMIFS(days!$D$4:$D$68,days!$B$4:$B$68,'2026_VOC_emis_4km_bySector_AllD'!B196,days!$C$4:$C$68,'2026_VOC_emis_4km_bySector_AllD'!A196)&amp;" days"</f>
        <v>7 days</v>
      </c>
    </row>
    <row r="197" spans="1:9" x14ac:dyDescent="0.3">
      <c r="A197">
        <v>2020</v>
      </c>
      <c r="B197" t="s">
        <v>5</v>
      </c>
      <c r="C197" t="s">
        <v>7</v>
      </c>
      <c r="D197">
        <v>3.93378571428571</v>
      </c>
      <c r="E197">
        <v>3.5719061224489701E-2</v>
      </c>
      <c r="F197">
        <v>0.34208361505991702</v>
      </c>
      <c r="G197">
        <v>0.30485035943017602</v>
      </c>
      <c r="H197">
        <v>0.66063265306122398</v>
      </c>
      <c r="I197" t="str">
        <f>SUMIFS(days!$D$4:$D$68,days!$B$4:$B$68,'2026_VOC_emis_4km_bySector_AllD'!B197,days!$C$4:$C$68,'2026_VOC_emis_4km_bySector_AllD'!A197)&amp;" days"</f>
        <v>7 days</v>
      </c>
    </row>
    <row r="198" spans="1:9" x14ac:dyDescent="0.3">
      <c r="A198">
        <v>2020</v>
      </c>
      <c r="B198" t="s">
        <v>5</v>
      </c>
      <c r="C198" t="s">
        <v>9</v>
      </c>
      <c r="D198">
        <v>169.072775510204</v>
      </c>
      <c r="E198">
        <v>1.57248164285714</v>
      </c>
      <c r="F198">
        <v>14.702637727496599</v>
      </c>
      <c r="G198">
        <v>13.4206101053318</v>
      </c>
      <c r="H198">
        <v>26.487255102040798</v>
      </c>
      <c r="I198" t="str">
        <f>SUMIFS(days!$D$4:$D$68,days!$B$4:$B$68,'2026_VOC_emis_4km_bySector_AllD'!B198,days!$C$4:$C$68,'2026_VOC_emis_4km_bySector_AllD'!A198)&amp;" days"</f>
        <v>7 days</v>
      </c>
    </row>
    <row r="199" spans="1:9" x14ac:dyDescent="0.3">
      <c r="A199">
        <v>2020</v>
      </c>
      <c r="B199" t="s">
        <v>5</v>
      </c>
      <c r="C199" t="s">
        <v>10</v>
      </c>
      <c r="D199">
        <v>341.05454081632502</v>
      </c>
      <c r="E199">
        <v>3.3708098979591798</v>
      </c>
      <c r="F199">
        <v>29.658242397739102</v>
      </c>
      <c r="G199">
        <v>28.768746258625399</v>
      </c>
      <c r="H199">
        <v>63.339571428571503</v>
      </c>
      <c r="I199" t="str">
        <f>SUMIFS(days!$D$4:$D$68,days!$B$4:$B$68,'2026_VOC_emis_4km_bySector_AllD'!B199,days!$C$4:$C$68,'2026_VOC_emis_4km_bySector_AllD'!A199)&amp;" days"</f>
        <v>7 days</v>
      </c>
    </row>
    <row r="200" spans="1:9" x14ac:dyDescent="0.3">
      <c r="A200">
        <v>2021</v>
      </c>
      <c r="B200" t="s">
        <v>5</v>
      </c>
      <c r="C200" t="s">
        <v>8</v>
      </c>
      <c r="D200">
        <v>480.76875510204002</v>
      </c>
      <c r="E200">
        <v>2.2638747244897899</v>
      </c>
      <c r="F200">
        <v>13.4985301290546</v>
      </c>
      <c r="G200">
        <v>12.8198195480502</v>
      </c>
      <c r="H200">
        <v>29.956163265306099</v>
      </c>
      <c r="I200" t="str">
        <f>SUMIFS(days!$D$4:$D$68,days!$B$4:$B$68,'2026_VOC_emis_4km_bySector_AllD'!B200,days!$C$4:$C$68,'2026_VOC_emis_4km_bySector_AllD'!A200)&amp;" days"</f>
        <v>22 days</v>
      </c>
    </row>
    <row r="201" spans="1:9" x14ac:dyDescent="0.3">
      <c r="A201">
        <v>2021</v>
      </c>
      <c r="B201" t="s">
        <v>5</v>
      </c>
      <c r="C201" t="s">
        <v>15</v>
      </c>
      <c r="D201">
        <v>128.51260204081601</v>
      </c>
      <c r="E201">
        <v>0.60921036734693601</v>
      </c>
      <c r="F201">
        <v>3.6082445296241898</v>
      </c>
      <c r="G201">
        <v>3.4498229481091398</v>
      </c>
      <c r="H201">
        <v>8.3001326530612598</v>
      </c>
      <c r="I201" t="str">
        <f>SUMIFS(days!$D$4:$D$68,days!$B$4:$B$68,'2026_VOC_emis_4km_bySector_AllD'!B201,days!$C$4:$C$68,'2026_VOC_emis_4km_bySector_AllD'!A201)&amp;" days"</f>
        <v>22 days</v>
      </c>
    </row>
    <row r="202" spans="1:9" x14ac:dyDescent="0.3">
      <c r="A202">
        <v>2021</v>
      </c>
      <c r="B202" t="s">
        <v>5</v>
      </c>
      <c r="C202" t="s">
        <v>6</v>
      </c>
      <c r="D202">
        <v>65.274806122448993</v>
      </c>
      <c r="E202">
        <v>0.36394956122448902</v>
      </c>
      <c r="F202">
        <v>1.83271880246265</v>
      </c>
      <c r="G202">
        <v>2.0609654982307002</v>
      </c>
      <c r="H202">
        <v>2.4404795918367301</v>
      </c>
      <c r="I202" t="str">
        <f>SUMIFS(days!$D$4:$D$68,days!$B$4:$B$68,'2026_VOC_emis_4km_bySector_AllD'!B202,days!$C$4:$C$68,'2026_VOC_emis_4km_bySector_AllD'!A202)&amp;" days"</f>
        <v>22 days</v>
      </c>
    </row>
    <row r="203" spans="1:9" x14ac:dyDescent="0.3">
      <c r="A203">
        <v>2021</v>
      </c>
      <c r="B203" t="s">
        <v>5</v>
      </c>
      <c r="C203" t="s">
        <v>16</v>
      </c>
      <c r="D203">
        <v>2.3408061224489698</v>
      </c>
      <c r="E203">
        <v>1.11636734693877E-2</v>
      </c>
      <c r="F203">
        <v>6.5722744323196899E-2</v>
      </c>
      <c r="G203">
        <v>6.3217402368923203E-2</v>
      </c>
      <c r="H203">
        <v>0.159428571428571</v>
      </c>
      <c r="I203" t="str">
        <f>SUMIFS(days!$D$4:$D$68,days!$B$4:$B$68,'2026_VOC_emis_4km_bySector_AllD'!B203,days!$C$4:$C$68,'2026_VOC_emis_4km_bySector_AllD'!A203)&amp;" days"</f>
        <v>22 days</v>
      </c>
    </row>
    <row r="204" spans="1:9" x14ac:dyDescent="0.3">
      <c r="A204">
        <v>2021</v>
      </c>
      <c r="B204" t="s">
        <v>5</v>
      </c>
      <c r="C204" t="s">
        <v>14</v>
      </c>
      <c r="D204">
        <v>346.20926530612098</v>
      </c>
      <c r="E204">
        <v>1.6311107040816299</v>
      </c>
      <c r="F204">
        <v>9.7205073106314508</v>
      </c>
      <c r="G204">
        <v>9.2366174961082397</v>
      </c>
      <c r="H204">
        <v>22.2326428571428</v>
      </c>
      <c r="I204" t="str">
        <f>SUMIFS(days!$D$4:$D$68,days!$B$4:$B$68,'2026_VOC_emis_4km_bySector_AllD'!B204,days!$C$4:$C$68,'2026_VOC_emis_4km_bySector_AllD'!A204)&amp;" days"</f>
        <v>22 days</v>
      </c>
    </row>
    <row r="205" spans="1:9" x14ac:dyDescent="0.3">
      <c r="A205">
        <v>2021</v>
      </c>
      <c r="B205" t="s">
        <v>5</v>
      </c>
      <c r="C205" t="s">
        <v>13</v>
      </c>
      <c r="D205">
        <v>35.580377551020398</v>
      </c>
      <c r="E205">
        <v>0.17914141836734601</v>
      </c>
      <c r="F205">
        <v>0.99898920900891297</v>
      </c>
      <c r="G205">
        <v>1.01443804827527</v>
      </c>
      <c r="H205">
        <v>3.5332551020408101</v>
      </c>
      <c r="I205" t="str">
        <f>SUMIFS(days!$D$4:$D$68,days!$B$4:$B$68,'2026_VOC_emis_4km_bySector_AllD'!B205,days!$C$4:$C$68,'2026_VOC_emis_4km_bySector_AllD'!A205)&amp;" days"</f>
        <v>22 days</v>
      </c>
    </row>
    <row r="206" spans="1:9" x14ac:dyDescent="0.3">
      <c r="A206">
        <v>2021</v>
      </c>
      <c r="B206" t="s">
        <v>5</v>
      </c>
      <c r="C206" t="s">
        <v>11</v>
      </c>
      <c r="D206">
        <v>951.43375510203998</v>
      </c>
      <c r="E206">
        <v>5.2532780918367301</v>
      </c>
      <c r="F206">
        <v>26.713377424701001</v>
      </c>
      <c r="G206">
        <v>29.748146593336799</v>
      </c>
      <c r="H206">
        <v>81.318285714285807</v>
      </c>
      <c r="I206" t="str">
        <f>SUMIFS(days!$D$4:$D$68,days!$B$4:$B$68,'2026_VOC_emis_4km_bySector_AllD'!B206,days!$C$4:$C$68,'2026_VOC_emis_4km_bySector_AllD'!A206)&amp;" days"</f>
        <v>22 days</v>
      </c>
    </row>
    <row r="207" spans="1:9" x14ac:dyDescent="0.3">
      <c r="A207">
        <v>2021</v>
      </c>
      <c r="B207" t="s">
        <v>5</v>
      </c>
      <c r="C207" t="s">
        <v>12</v>
      </c>
      <c r="D207">
        <v>167.98777551020399</v>
      </c>
      <c r="E207">
        <v>0.89271520408163196</v>
      </c>
      <c r="F207">
        <v>4.7165878085319104</v>
      </c>
      <c r="G207">
        <v>5.0552478457952397</v>
      </c>
      <c r="H207">
        <v>15.119204081632599</v>
      </c>
      <c r="I207" t="str">
        <f>SUMIFS(days!$D$4:$D$68,days!$B$4:$B$68,'2026_VOC_emis_4km_bySector_AllD'!B207,days!$C$4:$C$68,'2026_VOC_emis_4km_bySector_AllD'!A207)&amp;" days"</f>
        <v>22 days</v>
      </c>
    </row>
    <row r="208" spans="1:9" x14ac:dyDescent="0.3">
      <c r="A208">
        <v>2021</v>
      </c>
      <c r="B208" t="s">
        <v>5</v>
      </c>
      <c r="C208" t="s">
        <v>7</v>
      </c>
      <c r="D208">
        <v>10.364234693877499</v>
      </c>
      <c r="E208">
        <v>5.3127724489795899E-2</v>
      </c>
      <c r="F208">
        <v>0.290996311210377</v>
      </c>
      <c r="G208">
        <v>0.30085049918617102</v>
      </c>
      <c r="H208">
        <v>0.66063265306122398</v>
      </c>
      <c r="I208" t="str">
        <f>SUMIFS(days!$D$4:$D$68,days!$B$4:$B$68,'2026_VOC_emis_4km_bySector_AllD'!B208,days!$C$4:$C$68,'2026_VOC_emis_4km_bySector_AllD'!A208)&amp;" days"</f>
        <v>22 days</v>
      </c>
    </row>
    <row r="209" spans="1:9" x14ac:dyDescent="0.3">
      <c r="A209">
        <v>2021</v>
      </c>
      <c r="B209" t="s">
        <v>5</v>
      </c>
      <c r="C209" t="s">
        <v>9</v>
      </c>
      <c r="D209">
        <v>415.965969387754</v>
      </c>
      <c r="E209">
        <v>1.9410172755102</v>
      </c>
      <c r="F209">
        <v>11.679064229642499</v>
      </c>
      <c r="G209">
        <v>10.9915495510895</v>
      </c>
      <c r="H209">
        <v>26.487255102040798</v>
      </c>
      <c r="I209" t="str">
        <f>SUMIFS(days!$D$4:$D$68,days!$B$4:$B$68,'2026_VOC_emis_4km_bySector_AllD'!B209,days!$C$4:$C$68,'2026_VOC_emis_4km_bySector_AllD'!A209)&amp;" days"</f>
        <v>22 days</v>
      </c>
    </row>
    <row r="210" spans="1:9" x14ac:dyDescent="0.3">
      <c r="A210">
        <v>2021</v>
      </c>
      <c r="B210" t="s">
        <v>5</v>
      </c>
      <c r="C210" t="s">
        <v>10</v>
      </c>
      <c r="D210">
        <v>957.19947959183401</v>
      </c>
      <c r="E210">
        <v>4.4605890306122404</v>
      </c>
      <c r="F210">
        <v>26.875261500809099</v>
      </c>
      <c r="G210">
        <v>25.2593245694496</v>
      </c>
      <c r="H210">
        <v>63.339571428571503</v>
      </c>
      <c r="I210" t="str">
        <f>SUMIFS(days!$D$4:$D$68,days!$B$4:$B$68,'2026_VOC_emis_4km_bySector_AllD'!B210,days!$C$4:$C$68,'2026_VOC_emis_4km_bySector_AllD'!A210)&amp;" days"</f>
        <v>22 days</v>
      </c>
    </row>
    <row r="211" spans="1:9" x14ac:dyDescent="0.3">
      <c r="A211">
        <v>2022</v>
      </c>
      <c r="B211" t="s">
        <v>5</v>
      </c>
      <c r="C211" t="s">
        <v>8</v>
      </c>
      <c r="D211">
        <v>89.752397959183696</v>
      </c>
      <c r="E211">
        <v>0.12613077551020299</v>
      </c>
      <c r="F211">
        <v>10.683369647479299</v>
      </c>
      <c r="G211">
        <v>11.629979592520799</v>
      </c>
      <c r="H211">
        <v>29.956163265306099</v>
      </c>
      <c r="I211" t="str">
        <f>SUMIFS(days!$D$4:$D$68,days!$B$4:$B$68,'2026_VOC_emis_4km_bySector_AllD'!B211,days!$C$4:$C$68,'2026_VOC_emis_4km_bySector_AllD'!A211)&amp;" days"</f>
        <v>6 days</v>
      </c>
    </row>
    <row r="212" spans="1:9" x14ac:dyDescent="0.3">
      <c r="A212">
        <v>2022</v>
      </c>
      <c r="B212" t="s">
        <v>5</v>
      </c>
      <c r="C212" t="s">
        <v>15</v>
      </c>
      <c r="D212">
        <v>29.394693877550999</v>
      </c>
      <c r="E212">
        <v>4.1069397959183497E-2</v>
      </c>
      <c r="F212">
        <v>3.4988968262573601</v>
      </c>
      <c r="G212">
        <v>3.7868336114668901</v>
      </c>
      <c r="H212">
        <v>8.3001326530612598</v>
      </c>
      <c r="I212" t="str">
        <f>SUMIFS(days!$D$4:$D$68,days!$B$4:$B$68,'2026_VOC_emis_4km_bySector_AllD'!B212,days!$C$4:$C$68,'2026_VOC_emis_4km_bySector_AllD'!A212)&amp;" days"</f>
        <v>6 days</v>
      </c>
    </row>
    <row r="213" spans="1:9" x14ac:dyDescent="0.3">
      <c r="A213">
        <v>2022</v>
      </c>
      <c r="B213" t="s">
        <v>5</v>
      </c>
      <c r="C213" t="s">
        <v>6</v>
      </c>
      <c r="D213">
        <v>39.685132653061203</v>
      </c>
      <c r="E213">
        <v>5.4831704081632501E-2</v>
      </c>
      <c r="F213">
        <v>4.7237840022359396</v>
      </c>
      <c r="G213">
        <v>5.05579702426345</v>
      </c>
      <c r="H213">
        <v>2.4404795918367301</v>
      </c>
      <c r="I213" t="str">
        <f>SUMIFS(days!$D$4:$D$68,days!$B$4:$B$68,'2026_VOC_emis_4km_bySector_AllD'!B213,days!$C$4:$C$68,'2026_VOC_emis_4km_bySector_AllD'!A213)&amp;" days"</f>
        <v>6 days</v>
      </c>
    </row>
    <row r="214" spans="1:9" x14ac:dyDescent="0.3">
      <c r="A214">
        <v>2022</v>
      </c>
      <c r="B214" t="s">
        <v>5</v>
      </c>
      <c r="C214" t="s">
        <v>16</v>
      </c>
      <c r="D214">
        <v>0.52801020408163202</v>
      </c>
      <c r="E214">
        <v>7.5657142857142503E-4</v>
      </c>
      <c r="F214">
        <v>6.2849888316191801E-2</v>
      </c>
      <c r="G214">
        <v>6.9760217036469604E-2</v>
      </c>
      <c r="H214">
        <v>0.159428571428571</v>
      </c>
      <c r="I214" t="str">
        <f>SUMIFS(days!$D$4:$D$68,days!$B$4:$B$68,'2026_VOC_emis_4km_bySector_AllD'!B214,days!$C$4:$C$68,'2026_VOC_emis_4km_bySector_AllD'!A214)&amp;" days"</f>
        <v>6 days</v>
      </c>
    </row>
    <row r="215" spans="1:9" x14ac:dyDescent="0.3">
      <c r="A215">
        <v>2022</v>
      </c>
      <c r="B215" t="s">
        <v>5</v>
      </c>
      <c r="C215" t="s">
        <v>14</v>
      </c>
      <c r="D215">
        <v>74.682387755101999</v>
      </c>
      <c r="E215">
        <v>0.105091489795917</v>
      </c>
      <c r="F215">
        <v>8.8895625374486293</v>
      </c>
      <c r="G215">
        <v>9.6900370011224499</v>
      </c>
      <c r="H215">
        <v>22.2326428571428</v>
      </c>
      <c r="I215" t="str">
        <f>SUMIFS(days!$D$4:$D$68,days!$B$4:$B$68,'2026_VOC_emis_4km_bySector_AllD'!B215,days!$C$4:$C$68,'2026_VOC_emis_4km_bySector_AllD'!A215)&amp;" days"</f>
        <v>6 days</v>
      </c>
    </row>
    <row r="216" spans="1:9" x14ac:dyDescent="0.3">
      <c r="A216">
        <v>2022</v>
      </c>
      <c r="B216" t="s">
        <v>5</v>
      </c>
      <c r="C216" t="s">
        <v>13</v>
      </c>
      <c r="D216">
        <v>6.9223979591836704</v>
      </c>
      <c r="E216">
        <v>7.9923061224489601E-3</v>
      </c>
      <c r="F216">
        <v>0.82398395949875203</v>
      </c>
      <c r="G216">
        <v>0.73693637992213601</v>
      </c>
      <c r="H216">
        <v>3.5332551020408101</v>
      </c>
      <c r="I216" t="str">
        <f>SUMIFS(days!$D$4:$D$68,days!$B$4:$B$68,'2026_VOC_emis_4km_bySector_AllD'!B216,days!$C$4:$C$68,'2026_VOC_emis_4km_bySector_AllD'!A216)&amp;" days"</f>
        <v>6 days</v>
      </c>
    </row>
    <row r="217" spans="1:9" x14ac:dyDescent="0.3">
      <c r="A217">
        <v>2022</v>
      </c>
      <c r="B217" t="s">
        <v>5</v>
      </c>
      <c r="C217" t="s">
        <v>11</v>
      </c>
      <c r="D217">
        <v>253.88168367346901</v>
      </c>
      <c r="E217">
        <v>0.27235909183673401</v>
      </c>
      <c r="F217">
        <v>30.219937685024998</v>
      </c>
      <c r="G217">
        <v>25.113067505420101</v>
      </c>
      <c r="H217">
        <v>81.318285714285807</v>
      </c>
      <c r="I217" t="str">
        <f>SUMIFS(days!$D$4:$D$68,days!$B$4:$B$68,'2026_VOC_emis_4km_bySector_AllD'!B217,days!$C$4:$C$68,'2026_VOC_emis_4km_bySector_AllD'!A217)&amp;" days"</f>
        <v>6 days</v>
      </c>
    </row>
    <row r="218" spans="1:9" x14ac:dyDescent="0.3">
      <c r="A218">
        <v>2022</v>
      </c>
      <c r="B218" t="s">
        <v>5</v>
      </c>
      <c r="C218" t="s">
        <v>12</v>
      </c>
      <c r="D218">
        <v>54.095224489795903</v>
      </c>
      <c r="E218">
        <v>6.3080285714285603E-2</v>
      </c>
      <c r="F218">
        <v>6.4390399869949499</v>
      </c>
      <c r="G218">
        <v>5.81636347338703</v>
      </c>
      <c r="H218">
        <v>15.119204081632599</v>
      </c>
      <c r="I218" t="str">
        <f>SUMIFS(days!$D$4:$D$68,days!$B$4:$B$68,'2026_VOC_emis_4km_bySector_AllD'!B218,days!$C$4:$C$68,'2026_VOC_emis_4km_bySector_AllD'!A218)&amp;" days"</f>
        <v>6 days</v>
      </c>
    </row>
    <row r="219" spans="1:9" x14ac:dyDescent="0.3">
      <c r="A219">
        <v>2022</v>
      </c>
      <c r="B219" t="s">
        <v>5</v>
      </c>
      <c r="C219" t="s">
        <v>7</v>
      </c>
      <c r="D219">
        <v>1.9792040816326499</v>
      </c>
      <c r="E219">
        <v>3.2949795918367098E-3</v>
      </c>
      <c r="F219">
        <v>0.235587786985896</v>
      </c>
      <c r="G219">
        <v>0.30381598191104198</v>
      </c>
      <c r="H219">
        <v>0.66063265306122398</v>
      </c>
      <c r="I219" t="str">
        <f>SUMIFS(days!$D$4:$D$68,days!$B$4:$B$68,'2026_VOC_emis_4km_bySector_AllD'!B219,days!$C$4:$C$68,'2026_VOC_emis_4km_bySector_AllD'!A219)&amp;" days"</f>
        <v>6 days</v>
      </c>
    </row>
    <row r="220" spans="1:9" x14ac:dyDescent="0.3">
      <c r="A220">
        <v>2022</v>
      </c>
      <c r="B220" t="s">
        <v>5</v>
      </c>
      <c r="C220" t="s">
        <v>9</v>
      </c>
      <c r="D220">
        <v>97.757724489795905</v>
      </c>
      <c r="E220">
        <v>0.14326545918367301</v>
      </c>
      <c r="F220">
        <v>11.636256304771701</v>
      </c>
      <c r="G220">
        <v>13.2098955221634</v>
      </c>
      <c r="H220">
        <v>26.487255102040798</v>
      </c>
      <c r="I220" t="str">
        <f>SUMIFS(days!$D$4:$D$68,days!$B$4:$B$68,'2026_VOC_emis_4km_bySector_AllD'!B220,days!$C$4:$C$68,'2026_VOC_emis_4km_bySector_AllD'!A220)&amp;" days"</f>
        <v>6 days</v>
      </c>
    </row>
    <row r="221" spans="1:9" x14ac:dyDescent="0.3">
      <c r="A221">
        <v>2022</v>
      </c>
      <c r="B221" t="s">
        <v>5</v>
      </c>
      <c r="C221" t="s">
        <v>10</v>
      </c>
      <c r="D221">
        <v>191.43433673469301</v>
      </c>
      <c r="E221">
        <v>0.26665929591836501</v>
      </c>
      <c r="F221">
        <v>22.786731374986001</v>
      </c>
      <c r="G221">
        <v>24.587513690786</v>
      </c>
      <c r="H221">
        <v>63.339571428571503</v>
      </c>
      <c r="I221" t="str">
        <f>SUMIFS(days!$D$4:$D$68,days!$B$4:$B$68,'2026_VOC_emis_4km_bySector_AllD'!B221,days!$C$4:$C$68,'2026_VOC_emis_4km_bySector_AllD'!A221)&amp;" days"</f>
        <v>6 days</v>
      </c>
    </row>
    <row r="222" spans="1:9" x14ac:dyDescent="0.3">
      <c r="A222">
        <v>2017</v>
      </c>
      <c r="B222" t="s">
        <v>28</v>
      </c>
      <c r="C222" t="s">
        <v>8</v>
      </c>
      <c r="D222">
        <v>195.95270408163199</v>
      </c>
      <c r="E222">
        <v>0.85229642857142796</v>
      </c>
      <c r="F222">
        <v>7.0714353254649396</v>
      </c>
      <c r="G222">
        <v>6.9818890074743498</v>
      </c>
      <c r="H222">
        <v>29.956163265306099</v>
      </c>
      <c r="I222" t="str">
        <f>SUMIFS(days!$D$4:$D$68,days!$B$4:$B$68,'2026_VOC_emis_4km_bySector_AllD'!B222,days!$C$4:$C$68,'2026_VOC_emis_4km_bySector_AllD'!A222)&amp;" days"</f>
        <v>8 days</v>
      </c>
    </row>
    <row r="223" spans="1:9" x14ac:dyDescent="0.3">
      <c r="A223">
        <v>2017</v>
      </c>
      <c r="B223" t="s">
        <v>28</v>
      </c>
      <c r="C223" t="s">
        <v>15</v>
      </c>
      <c r="D223">
        <v>57.409081632653297</v>
      </c>
      <c r="E223">
        <v>0.24849291836734599</v>
      </c>
      <c r="F223">
        <v>2.07174792387922</v>
      </c>
      <c r="G223">
        <v>2.03561802798145</v>
      </c>
      <c r="H223">
        <v>8.3001326530612598</v>
      </c>
      <c r="I223" t="str">
        <f>SUMIFS(days!$D$4:$D$68,days!$B$4:$B$68,'2026_VOC_emis_4km_bySector_AllD'!B223,days!$C$4:$C$68,'2026_VOC_emis_4km_bySector_AllD'!A223)&amp;" days"</f>
        <v>8 days</v>
      </c>
    </row>
    <row r="224" spans="1:9" x14ac:dyDescent="0.3">
      <c r="A224">
        <v>2017</v>
      </c>
      <c r="B224" t="s">
        <v>28</v>
      </c>
      <c r="C224" t="s">
        <v>6</v>
      </c>
      <c r="D224">
        <v>41.946122448979601</v>
      </c>
      <c r="E224">
        <v>0.14490573469387699</v>
      </c>
      <c r="F224">
        <v>1.5137290064056601</v>
      </c>
      <c r="G224">
        <v>1.1870468093770601</v>
      </c>
      <c r="H224">
        <v>2.4404795918367301</v>
      </c>
      <c r="I224" t="str">
        <f>SUMIFS(days!$D$4:$D$68,days!$B$4:$B$68,'2026_VOC_emis_4km_bySector_AllD'!B224,days!$C$4:$C$68,'2026_VOC_emis_4km_bySector_AllD'!A224)&amp;" days"</f>
        <v>8 days</v>
      </c>
    </row>
    <row r="225" spans="1:9" x14ac:dyDescent="0.3">
      <c r="A225">
        <v>2017</v>
      </c>
      <c r="B225" t="s">
        <v>28</v>
      </c>
      <c r="C225" t="s">
        <v>16</v>
      </c>
      <c r="D225">
        <v>1.30764285714285</v>
      </c>
      <c r="E225">
        <v>5.7267142857142803E-3</v>
      </c>
      <c r="F225">
        <v>4.7189509001313398E-2</v>
      </c>
      <c r="G225">
        <v>4.6912414718659097E-2</v>
      </c>
      <c r="H225">
        <v>0.159428571428571</v>
      </c>
      <c r="I225" t="str">
        <f>SUMIFS(days!$D$4:$D$68,days!$B$4:$B$68,'2026_VOC_emis_4km_bySector_AllD'!B225,days!$C$4:$C$68,'2026_VOC_emis_4km_bySector_AllD'!A225)&amp;" days"</f>
        <v>8 days</v>
      </c>
    </row>
    <row r="226" spans="1:9" x14ac:dyDescent="0.3">
      <c r="A226">
        <v>2017</v>
      </c>
      <c r="B226" t="s">
        <v>28</v>
      </c>
      <c r="C226" t="s">
        <v>14</v>
      </c>
      <c r="D226">
        <v>160.17415306122399</v>
      </c>
      <c r="E226">
        <v>0.69808606122448802</v>
      </c>
      <c r="F226">
        <v>5.7802783048694897</v>
      </c>
      <c r="G226">
        <v>5.7186199938720703</v>
      </c>
      <c r="H226">
        <v>22.2326428571428</v>
      </c>
      <c r="I226" t="str">
        <f>SUMIFS(days!$D$4:$D$68,days!$B$4:$B$68,'2026_VOC_emis_4km_bySector_AllD'!B226,days!$C$4:$C$68,'2026_VOC_emis_4km_bySector_AllD'!A226)&amp;" days"</f>
        <v>8 days</v>
      </c>
    </row>
    <row r="227" spans="1:9" x14ac:dyDescent="0.3">
      <c r="A227">
        <v>2017</v>
      </c>
      <c r="B227" t="s">
        <v>28</v>
      </c>
      <c r="C227" t="s">
        <v>13</v>
      </c>
      <c r="D227">
        <v>38.096714285714199</v>
      </c>
      <c r="E227">
        <v>0.17089486734693801</v>
      </c>
      <c r="F227">
        <v>1.3748136441736201</v>
      </c>
      <c r="G227">
        <v>1.39994602319676</v>
      </c>
      <c r="H227">
        <v>3.5332551020408101</v>
      </c>
      <c r="I227" t="str">
        <f>SUMIFS(days!$D$4:$D$68,days!$B$4:$B$68,'2026_VOC_emis_4km_bySector_AllD'!B227,days!$C$4:$C$68,'2026_VOC_emis_4km_bySector_AllD'!A227)&amp;" days"</f>
        <v>8 days</v>
      </c>
    </row>
    <row r="228" spans="1:9" x14ac:dyDescent="0.3">
      <c r="A228">
        <v>2017</v>
      </c>
      <c r="B228" t="s">
        <v>28</v>
      </c>
      <c r="C228" t="s">
        <v>11</v>
      </c>
      <c r="D228">
        <v>1447.9431938775499</v>
      </c>
      <c r="E228">
        <v>6.5505240612244799</v>
      </c>
      <c r="F228">
        <v>52.2525917590131</v>
      </c>
      <c r="G228">
        <v>53.6609451865449</v>
      </c>
      <c r="H228">
        <v>81.318285714285807</v>
      </c>
      <c r="I228" t="str">
        <f>SUMIFS(days!$D$4:$D$68,days!$B$4:$B$68,'2026_VOC_emis_4km_bySector_AllD'!B228,days!$C$4:$C$68,'2026_VOC_emis_4km_bySector_AllD'!A228)&amp;" days"</f>
        <v>8 days</v>
      </c>
    </row>
    <row r="229" spans="1:9" x14ac:dyDescent="0.3">
      <c r="A229">
        <v>2017</v>
      </c>
      <c r="B229" t="s">
        <v>28</v>
      </c>
      <c r="C229" t="s">
        <v>12</v>
      </c>
      <c r="D229">
        <v>166.30644897959101</v>
      </c>
      <c r="E229">
        <v>0.68084934693877497</v>
      </c>
      <c r="F229">
        <v>6.00157728712432</v>
      </c>
      <c r="G229">
        <v>5.57741932475966</v>
      </c>
      <c r="H229">
        <v>15.119204081632599</v>
      </c>
      <c r="I229" t="str">
        <f>SUMIFS(days!$D$4:$D$68,days!$B$4:$B$68,'2026_VOC_emis_4km_bySector_AllD'!B229,days!$C$4:$C$68,'2026_VOC_emis_4km_bySector_AllD'!A229)&amp;" days"</f>
        <v>8 days</v>
      </c>
    </row>
    <row r="230" spans="1:9" x14ac:dyDescent="0.3">
      <c r="A230">
        <v>2017</v>
      </c>
      <c r="B230" t="s">
        <v>28</v>
      </c>
      <c r="C230" t="s">
        <v>7</v>
      </c>
      <c r="D230">
        <v>4.6098469387755099</v>
      </c>
      <c r="E230">
        <v>1.7347561224489699E-2</v>
      </c>
      <c r="F230">
        <v>0.16635766595118401</v>
      </c>
      <c r="G230">
        <v>0.142108711194256</v>
      </c>
      <c r="H230">
        <v>0.66063265306122398</v>
      </c>
      <c r="I230" t="str">
        <f>SUMIFS(days!$D$4:$D$68,days!$B$4:$B$68,'2026_VOC_emis_4km_bySector_AllD'!B230,days!$C$4:$C$68,'2026_VOC_emis_4km_bySector_AllD'!A230)&amp;" days"</f>
        <v>8 days</v>
      </c>
    </row>
    <row r="231" spans="1:9" x14ac:dyDescent="0.3">
      <c r="A231">
        <v>2017</v>
      </c>
      <c r="B231" t="s">
        <v>28</v>
      </c>
      <c r="C231" t="s">
        <v>9</v>
      </c>
      <c r="D231">
        <v>210.14864285714299</v>
      </c>
      <c r="E231">
        <v>0.88831390816326405</v>
      </c>
      <c r="F231">
        <v>7.5837306949305399</v>
      </c>
      <c r="G231">
        <v>7.2769389882195199</v>
      </c>
      <c r="H231">
        <v>26.487255102040798</v>
      </c>
      <c r="I231" t="str">
        <f>SUMIFS(days!$D$4:$D$68,days!$B$4:$B$68,'2026_VOC_emis_4km_bySector_AllD'!B231,days!$C$4:$C$68,'2026_VOC_emis_4km_bySector_AllD'!A231)&amp;" days"</f>
        <v>8 days</v>
      </c>
    </row>
    <row r="232" spans="1:9" x14ac:dyDescent="0.3">
      <c r="A232">
        <v>2017</v>
      </c>
      <c r="B232" t="s">
        <v>28</v>
      </c>
      <c r="C232" t="s">
        <v>10</v>
      </c>
      <c r="D232">
        <v>447.15114285714202</v>
      </c>
      <c r="E232">
        <v>1.9498092857142799</v>
      </c>
      <c r="F232">
        <v>16.1365488791864</v>
      </c>
      <c r="G232">
        <v>15.972555512661099</v>
      </c>
      <c r="H232">
        <v>63.339571428571503</v>
      </c>
      <c r="I232" t="str">
        <f>SUMIFS(days!$D$4:$D$68,days!$B$4:$B$68,'2026_VOC_emis_4km_bySector_AllD'!B232,days!$C$4:$C$68,'2026_VOC_emis_4km_bySector_AllD'!A232)&amp;" days"</f>
        <v>8 days</v>
      </c>
    </row>
    <row r="233" spans="1:9" x14ac:dyDescent="0.3">
      <c r="A233">
        <v>2018</v>
      </c>
      <c r="B233" t="s">
        <v>28</v>
      </c>
      <c r="C233" t="s">
        <v>8</v>
      </c>
      <c r="D233">
        <v>596.94010204081496</v>
      </c>
      <c r="E233">
        <v>3.02461817346938</v>
      </c>
      <c r="F233">
        <v>6.9776998195103204</v>
      </c>
      <c r="G233">
        <v>6.8891280852436898</v>
      </c>
      <c r="H233">
        <v>29.956163265306099</v>
      </c>
      <c r="I233" t="str">
        <f>SUMIFS(days!$D$4:$D$68,days!$B$4:$B$68,'2026_VOC_emis_4km_bySector_AllD'!B233,days!$C$4:$C$68,'2026_VOC_emis_4km_bySector_AllD'!A233)&amp;" days"</f>
        <v>28 days</v>
      </c>
    </row>
    <row r="234" spans="1:9" x14ac:dyDescent="0.3">
      <c r="A234">
        <v>2018</v>
      </c>
      <c r="B234" t="s">
        <v>28</v>
      </c>
      <c r="C234" t="s">
        <v>15</v>
      </c>
      <c r="D234">
        <v>171.058744897959</v>
      </c>
      <c r="E234">
        <v>0.87058268367347003</v>
      </c>
      <c r="F234">
        <v>1.99952485905954</v>
      </c>
      <c r="G234">
        <v>1.9829133043071701</v>
      </c>
      <c r="H234">
        <v>8.3001326530612598</v>
      </c>
      <c r="I234" t="str">
        <f>SUMIFS(days!$D$4:$D$68,days!$B$4:$B$68,'2026_VOC_emis_4km_bySector_AllD'!B234,days!$C$4:$C$68,'2026_VOC_emis_4km_bySector_AllD'!A234)&amp;" days"</f>
        <v>28 days</v>
      </c>
    </row>
    <row r="235" spans="1:9" x14ac:dyDescent="0.3">
      <c r="A235">
        <v>2018</v>
      </c>
      <c r="B235" t="s">
        <v>28</v>
      </c>
      <c r="C235" t="s">
        <v>6</v>
      </c>
      <c r="D235">
        <v>28.046755102040802</v>
      </c>
      <c r="E235">
        <v>0.122646479591836</v>
      </c>
      <c r="F235">
        <v>0.32784166676739501</v>
      </c>
      <c r="G235">
        <v>0.27935007285339902</v>
      </c>
      <c r="H235">
        <v>2.4404795918367301</v>
      </c>
      <c r="I235" t="str">
        <f>SUMIFS(days!$D$4:$D$68,days!$B$4:$B$68,'2026_VOC_emis_4km_bySector_AllD'!B235,days!$C$4:$C$68,'2026_VOC_emis_4km_bySector_AllD'!A235)&amp;" days"</f>
        <v>28 days</v>
      </c>
    </row>
    <row r="236" spans="1:9" x14ac:dyDescent="0.3">
      <c r="A236">
        <v>2018</v>
      </c>
      <c r="B236" t="s">
        <v>28</v>
      </c>
      <c r="C236" t="s">
        <v>16</v>
      </c>
      <c r="D236">
        <v>3.9050306122448899</v>
      </c>
      <c r="E236">
        <v>2.0094846938775501E-2</v>
      </c>
      <c r="F236">
        <v>4.5646340906043498E-2</v>
      </c>
      <c r="G236">
        <v>4.5769735707102098E-2</v>
      </c>
      <c r="H236">
        <v>0.159428571428571</v>
      </c>
      <c r="I236" t="str">
        <f>SUMIFS(days!$D$4:$D$68,days!$B$4:$B$68,'2026_VOC_emis_4km_bySector_AllD'!B236,days!$C$4:$C$68,'2026_VOC_emis_4km_bySector_AllD'!A236)&amp;" days"</f>
        <v>28 days</v>
      </c>
    </row>
    <row r="237" spans="1:9" x14ac:dyDescent="0.3">
      <c r="A237">
        <v>2018</v>
      </c>
      <c r="B237" t="s">
        <v>28</v>
      </c>
      <c r="C237" t="s">
        <v>14</v>
      </c>
      <c r="D237">
        <v>485.27969387755098</v>
      </c>
      <c r="E237">
        <v>2.4600404183673401</v>
      </c>
      <c r="F237">
        <v>5.6724887820485002</v>
      </c>
      <c r="G237">
        <v>5.6031976815008999</v>
      </c>
      <c r="H237">
        <v>22.2326428571428</v>
      </c>
      <c r="I237" t="str">
        <f>SUMIFS(days!$D$4:$D$68,days!$B$4:$B$68,'2026_VOC_emis_4km_bySector_AllD'!B237,days!$C$4:$C$68,'2026_VOC_emis_4km_bySector_AllD'!A237)&amp;" days"</f>
        <v>28 days</v>
      </c>
    </row>
    <row r="238" spans="1:9" x14ac:dyDescent="0.3">
      <c r="A238">
        <v>2018</v>
      </c>
      <c r="B238" t="s">
        <v>28</v>
      </c>
      <c r="C238" t="s">
        <v>13</v>
      </c>
      <c r="D238">
        <v>151.17735714285701</v>
      </c>
      <c r="E238">
        <v>0.76071542857142904</v>
      </c>
      <c r="F238">
        <v>1.76712908722898</v>
      </c>
      <c r="G238">
        <v>1.73267028209326</v>
      </c>
      <c r="H238">
        <v>3.5332551020408101</v>
      </c>
      <c r="I238" t="str">
        <f>SUMIFS(days!$D$4:$D$68,days!$B$4:$B$68,'2026_VOC_emis_4km_bySector_AllD'!B238,days!$C$4:$C$68,'2026_VOC_emis_4km_bySector_AllD'!A238)&amp;" days"</f>
        <v>28 days</v>
      </c>
    </row>
    <row r="239" spans="1:9" x14ac:dyDescent="0.3">
      <c r="A239">
        <v>2018</v>
      </c>
      <c r="B239" t="s">
        <v>28</v>
      </c>
      <c r="C239" t="s">
        <v>11</v>
      </c>
      <c r="D239">
        <v>4597.9633367346996</v>
      </c>
      <c r="E239">
        <v>23.7325074387755</v>
      </c>
      <c r="F239">
        <v>53.7461092581364</v>
      </c>
      <c r="G239">
        <v>54.055181233730799</v>
      </c>
      <c r="H239">
        <v>81.318285714285807</v>
      </c>
      <c r="I239" t="str">
        <f>SUMIFS(days!$D$4:$D$68,days!$B$4:$B$68,'2026_VOC_emis_4km_bySector_AllD'!B239,days!$C$4:$C$68,'2026_VOC_emis_4km_bySector_AllD'!A239)&amp;" days"</f>
        <v>28 days</v>
      </c>
    </row>
    <row r="240" spans="1:9" x14ac:dyDescent="0.3">
      <c r="A240">
        <v>2018</v>
      </c>
      <c r="B240" t="s">
        <v>28</v>
      </c>
      <c r="C240" t="s">
        <v>12</v>
      </c>
      <c r="D240">
        <v>526.24726530612202</v>
      </c>
      <c r="E240">
        <v>2.8005298571428501</v>
      </c>
      <c r="F240">
        <v>6.15136332035748</v>
      </c>
      <c r="G240">
        <v>6.3787254409954501</v>
      </c>
      <c r="H240">
        <v>15.119204081632599</v>
      </c>
      <c r="I240" t="str">
        <f>SUMIFS(days!$D$4:$D$68,days!$B$4:$B$68,'2026_VOC_emis_4km_bySector_AllD'!B240,days!$C$4:$C$68,'2026_VOC_emis_4km_bySector_AllD'!A240)&amp;" days"</f>
        <v>28 days</v>
      </c>
    </row>
    <row r="241" spans="1:9" x14ac:dyDescent="0.3">
      <c r="A241">
        <v>2018</v>
      </c>
      <c r="B241" t="s">
        <v>28</v>
      </c>
      <c r="C241" t="s">
        <v>7</v>
      </c>
      <c r="D241">
        <v>14.227908163265299</v>
      </c>
      <c r="E241">
        <v>7.6617112244897895E-2</v>
      </c>
      <c r="F241">
        <v>0.166311614655162</v>
      </c>
      <c r="G241">
        <v>0.174509663535861</v>
      </c>
      <c r="H241">
        <v>0.66063265306122398</v>
      </c>
      <c r="I241" t="str">
        <f>SUMIFS(days!$D$4:$D$68,days!$B$4:$B$68,'2026_VOC_emis_4km_bySector_AllD'!B241,days!$C$4:$C$68,'2026_VOC_emis_4km_bySector_AllD'!A241)&amp;" days"</f>
        <v>28 days</v>
      </c>
    </row>
    <row r="242" spans="1:9" x14ac:dyDescent="0.3">
      <c r="A242">
        <v>2018</v>
      </c>
      <c r="B242" t="s">
        <v>28</v>
      </c>
      <c r="C242" t="s">
        <v>9</v>
      </c>
      <c r="D242">
        <v>605.38809183673402</v>
      </c>
      <c r="E242">
        <v>3.0698388673469301</v>
      </c>
      <c r="F242">
        <v>7.0764493199588197</v>
      </c>
      <c r="G242">
        <v>6.9921265909587804</v>
      </c>
      <c r="H242">
        <v>26.487255102040798</v>
      </c>
      <c r="I242" t="str">
        <f>SUMIFS(days!$D$4:$D$68,days!$B$4:$B$68,'2026_VOC_emis_4km_bySector_AllD'!B242,days!$C$4:$C$68,'2026_VOC_emis_4km_bySector_AllD'!A242)&amp;" days"</f>
        <v>28 days</v>
      </c>
    </row>
    <row r="243" spans="1:9" x14ac:dyDescent="0.3">
      <c r="A243">
        <v>2018</v>
      </c>
      <c r="B243" t="s">
        <v>28</v>
      </c>
      <c r="C243" t="s">
        <v>10</v>
      </c>
      <c r="D243">
        <v>1374.7353673469399</v>
      </c>
      <c r="E243">
        <v>6.9660319285714296</v>
      </c>
      <c r="F243">
        <v>16.069435931371299</v>
      </c>
      <c r="G243">
        <v>15.8664279090736</v>
      </c>
      <c r="H243">
        <v>63.339571428571503</v>
      </c>
      <c r="I243" t="str">
        <f>SUMIFS(days!$D$4:$D$68,days!$B$4:$B$68,'2026_VOC_emis_4km_bySector_AllD'!B243,days!$C$4:$C$68,'2026_VOC_emis_4km_bySector_AllD'!A243)&amp;" days"</f>
        <v>28 days</v>
      </c>
    </row>
    <row r="244" spans="1:9" x14ac:dyDescent="0.3">
      <c r="A244">
        <v>2019</v>
      </c>
      <c r="B244" t="s">
        <v>28</v>
      </c>
      <c r="C244" t="s">
        <v>8</v>
      </c>
      <c r="D244">
        <v>75.045377551020394</v>
      </c>
      <c r="E244">
        <v>0.27235254081632598</v>
      </c>
      <c r="F244">
        <v>7.18486261582993</v>
      </c>
      <c r="G244">
        <v>7.33609291554089</v>
      </c>
      <c r="H244">
        <v>29.956163265306099</v>
      </c>
      <c r="I244" t="str">
        <f>SUMIFS(days!$D$4:$D$68,days!$B$4:$B$68,'2026_VOC_emis_4km_bySector_AllD'!B244,days!$C$4:$C$68,'2026_VOC_emis_4km_bySector_AllD'!A244)&amp;" days"</f>
        <v>2 days</v>
      </c>
    </row>
    <row r="245" spans="1:9" x14ac:dyDescent="0.3">
      <c r="A245">
        <v>2019</v>
      </c>
      <c r="B245" t="s">
        <v>28</v>
      </c>
      <c r="C245" t="s">
        <v>15</v>
      </c>
      <c r="D245">
        <v>19.938755102040801</v>
      </c>
      <c r="E245">
        <v>7.1325071428571404E-2</v>
      </c>
      <c r="F245">
        <v>1.9089412408038899</v>
      </c>
      <c r="G245">
        <v>1.9212134009811399</v>
      </c>
      <c r="H245">
        <v>8.3001326530612598</v>
      </c>
      <c r="I245" t="str">
        <f>SUMIFS(days!$D$4:$D$68,days!$B$4:$B$68,'2026_VOC_emis_4km_bySector_AllD'!B245,days!$C$4:$C$68,'2026_VOC_emis_4km_bySector_AllD'!A245)&amp;" days"</f>
        <v>2 days</v>
      </c>
    </row>
    <row r="246" spans="1:9" x14ac:dyDescent="0.3">
      <c r="A246">
        <v>2019</v>
      </c>
      <c r="B246" t="s">
        <v>28</v>
      </c>
      <c r="C246" t="s">
        <v>6</v>
      </c>
      <c r="D246">
        <v>0.59955102040816299</v>
      </c>
      <c r="E246">
        <v>2.1537244897959101E-3</v>
      </c>
      <c r="F246">
        <v>5.7401159850047699E-2</v>
      </c>
      <c r="G246">
        <v>5.8012761416733602E-2</v>
      </c>
      <c r="H246">
        <v>2.4404795918367301</v>
      </c>
      <c r="I246" t="str">
        <f>SUMIFS(days!$D$4:$D$68,days!$B$4:$B$68,'2026_VOC_emis_4km_bySector_AllD'!B246,days!$C$4:$C$68,'2026_VOC_emis_4km_bySector_AllD'!A246)&amp;" days"</f>
        <v>2 days</v>
      </c>
    </row>
    <row r="247" spans="1:9" x14ac:dyDescent="0.3">
      <c r="A247">
        <v>2019</v>
      </c>
      <c r="B247" t="s">
        <v>28</v>
      </c>
      <c r="C247" t="s">
        <v>16</v>
      </c>
      <c r="D247">
        <v>0.47244897959183602</v>
      </c>
      <c r="E247">
        <v>1.7276428571428499E-3</v>
      </c>
      <c r="F247">
        <v>4.5232379689856397E-2</v>
      </c>
      <c r="G247">
        <v>4.6535818931162098E-2</v>
      </c>
      <c r="H247">
        <v>0.159428571428571</v>
      </c>
      <c r="I247" t="str">
        <f>SUMIFS(days!$D$4:$D$68,days!$B$4:$B$68,'2026_VOC_emis_4km_bySector_AllD'!B247,days!$C$4:$C$68,'2026_VOC_emis_4km_bySector_AllD'!A247)&amp;" days"</f>
        <v>2 days</v>
      </c>
    </row>
    <row r="248" spans="1:9" x14ac:dyDescent="0.3">
      <c r="A248">
        <v>2019</v>
      </c>
      <c r="B248" t="s">
        <v>28</v>
      </c>
      <c r="C248" t="s">
        <v>14</v>
      </c>
      <c r="D248">
        <v>62.4424285714286</v>
      </c>
      <c r="E248">
        <v>0.225503112244897</v>
      </c>
      <c r="F248">
        <v>5.9782532292475299</v>
      </c>
      <c r="G248">
        <v>6.07415586876379</v>
      </c>
      <c r="H248">
        <v>22.2326428571428</v>
      </c>
      <c r="I248" t="str">
        <f>SUMIFS(days!$D$4:$D$68,days!$B$4:$B$68,'2026_VOC_emis_4km_bySector_AllD'!B248,days!$C$4:$C$68,'2026_VOC_emis_4km_bySector_AllD'!A248)&amp;" days"</f>
        <v>2 days</v>
      </c>
    </row>
    <row r="249" spans="1:9" x14ac:dyDescent="0.3">
      <c r="A249">
        <v>2019</v>
      </c>
      <c r="B249" t="s">
        <v>28</v>
      </c>
      <c r="C249" t="s">
        <v>13</v>
      </c>
      <c r="D249">
        <v>18.885642857142798</v>
      </c>
      <c r="E249">
        <v>6.9354397959183495E-2</v>
      </c>
      <c r="F249">
        <v>1.8081160195103301</v>
      </c>
      <c r="G249">
        <v>1.86813130512741</v>
      </c>
      <c r="H249">
        <v>3.5332551020408101</v>
      </c>
      <c r="I249" t="str">
        <f>SUMIFS(days!$D$4:$D$68,days!$B$4:$B$68,'2026_VOC_emis_4km_bySector_AllD'!B249,days!$C$4:$C$68,'2026_VOC_emis_4km_bySector_AllD'!A249)&amp;" days"</f>
        <v>2 days</v>
      </c>
    </row>
    <row r="250" spans="1:9" x14ac:dyDescent="0.3">
      <c r="A250">
        <v>2019</v>
      </c>
      <c r="B250" t="s">
        <v>28</v>
      </c>
      <c r="C250" t="s">
        <v>11</v>
      </c>
      <c r="D250">
        <v>554.55273469387703</v>
      </c>
      <c r="E250">
        <v>1.95727362244897</v>
      </c>
      <c r="F250">
        <v>53.093013081311597</v>
      </c>
      <c r="G250">
        <v>52.721157336683298</v>
      </c>
      <c r="H250">
        <v>81.318285714285807</v>
      </c>
      <c r="I250" t="str">
        <f>SUMIFS(days!$D$4:$D$68,days!$B$4:$B$68,'2026_VOC_emis_4km_bySector_AllD'!B250,days!$C$4:$C$68,'2026_VOC_emis_4km_bySector_AllD'!A250)&amp;" days"</f>
        <v>2 days</v>
      </c>
    </row>
    <row r="251" spans="1:9" x14ac:dyDescent="0.3">
      <c r="A251">
        <v>2019</v>
      </c>
      <c r="B251" t="s">
        <v>28</v>
      </c>
      <c r="C251" t="s">
        <v>12</v>
      </c>
      <c r="D251">
        <v>69.081030612244902</v>
      </c>
      <c r="E251">
        <v>0.236385346938775</v>
      </c>
      <c r="F251">
        <v>6.6138345958947502</v>
      </c>
      <c r="G251">
        <v>6.3672799373100997</v>
      </c>
      <c r="H251">
        <v>15.119204081632599</v>
      </c>
      <c r="I251" t="str">
        <f>SUMIFS(days!$D$4:$D$68,days!$B$4:$B$68,'2026_VOC_emis_4km_bySector_AllD'!B251,days!$C$4:$C$68,'2026_VOC_emis_4km_bySector_AllD'!A251)&amp;" days"</f>
        <v>2 days</v>
      </c>
    </row>
    <row r="252" spans="1:9" x14ac:dyDescent="0.3">
      <c r="A252">
        <v>2019</v>
      </c>
      <c r="B252" t="s">
        <v>28</v>
      </c>
      <c r="C252" t="s">
        <v>7</v>
      </c>
      <c r="D252">
        <v>1.42523469387755</v>
      </c>
      <c r="E252">
        <v>5.1213367346938697E-3</v>
      </c>
      <c r="F252">
        <v>0.136452314652728</v>
      </c>
      <c r="G252">
        <v>0.13794841797648</v>
      </c>
      <c r="H252">
        <v>0.66063265306122398</v>
      </c>
      <c r="I252" t="str">
        <f>SUMIFS(days!$D$4:$D$68,days!$B$4:$B$68,'2026_VOC_emis_4km_bySector_AllD'!B252,days!$C$4:$C$68,'2026_VOC_emis_4km_bySector_AllD'!A252)&amp;" days"</f>
        <v>2 days</v>
      </c>
    </row>
    <row r="253" spans="1:9" x14ac:dyDescent="0.3">
      <c r="A253">
        <v>2019</v>
      </c>
      <c r="B253" t="s">
        <v>28</v>
      </c>
      <c r="C253" t="s">
        <v>9</v>
      </c>
      <c r="D253">
        <v>71.485091836734597</v>
      </c>
      <c r="E253">
        <v>0.258682765306122</v>
      </c>
      <c r="F253">
        <v>6.8439999995701397</v>
      </c>
      <c r="G253">
        <v>6.9678835976587603</v>
      </c>
      <c r="H253">
        <v>26.487255102040798</v>
      </c>
      <c r="I253" t="str">
        <f>SUMIFS(days!$D$4:$D$68,days!$B$4:$B$68,'2026_VOC_emis_4km_bySector_AllD'!B253,days!$C$4:$C$68,'2026_VOC_emis_4km_bySector_AllD'!A253)&amp;" days"</f>
        <v>2 days</v>
      </c>
    </row>
    <row r="254" spans="1:9" x14ac:dyDescent="0.3">
      <c r="A254">
        <v>2019</v>
      </c>
      <c r="B254" t="s">
        <v>28</v>
      </c>
      <c r="C254" t="s">
        <v>10</v>
      </c>
      <c r="D254">
        <v>170.56457142857101</v>
      </c>
      <c r="E254">
        <v>0.61262168367346703</v>
      </c>
      <c r="F254">
        <v>16.329893363639101</v>
      </c>
      <c r="G254">
        <v>16.501588639610102</v>
      </c>
      <c r="H254">
        <v>63.339571428571503</v>
      </c>
      <c r="I254" t="str">
        <f>SUMIFS(days!$D$4:$D$68,days!$B$4:$B$68,'2026_VOC_emis_4km_bySector_AllD'!B254,days!$C$4:$C$68,'2026_VOC_emis_4km_bySector_AllD'!A254)&amp;" days"</f>
        <v>2 days</v>
      </c>
    </row>
    <row r="255" spans="1:9" x14ac:dyDescent="0.3">
      <c r="A255">
        <v>2020</v>
      </c>
      <c r="B255" t="s">
        <v>28</v>
      </c>
      <c r="C255" t="s">
        <v>8</v>
      </c>
      <c r="D255">
        <v>218.606061224489</v>
      </c>
      <c r="E255">
        <v>0.884788979591836</v>
      </c>
      <c r="F255">
        <v>8.2416957651754306</v>
      </c>
      <c r="G255">
        <v>7.3149974034930096</v>
      </c>
      <c r="H255">
        <v>29.956163265306099</v>
      </c>
      <c r="I255" t="str">
        <f>SUMIFS(days!$D$4:$D$68,days!$B$4:$B$68,'2026_VOC_emis_4km_bySector_AllD'!B255,days!$C$4:$C$68,'2026_VOC_emis_4km_bySector_AllD'!A255)&amp;" days"</f>
        <v>10 days</v>
      </c>
    </row>
    <row r="256" spans="1:9" x14ac:dyDescent="0.3">
      <c r="A256">
        <v>2020</v>
      </c>
      <c r="B256" t="s">
        <v>28</v>
      </c>
      <c r="C256" t="s">
        <v>15</v>
      </c>
      <c r="D256">
        <v>61.887530612245001</v>
      </c>
      <c r="E256">
        <v>0.25126992857142899</v>
      </c>
      <c r="F256">
        <v>2.3332299027167398</v>
      </c>
      <c r="G256">
        <v>2.0773754165923002</v>
      </c>
      <c r="H256">
        <v>8.3001326530612598</v>
      </c>
      <c r="I256" t="str">
        <f>SUMIFS(days!$D$4:$D$68,days!$B$4:$B$68,'2026_VOC_emis_4km_bySector_AllD'!B256,days!$C$4:$C$68,'2026_VOC_emis_4km_bySector_AllD'!A256)&amp;" days"</f>
        <v>10 days</v>
      </c>
    </row>
    <row r="257" spans="1:9" x14ac:dyDescent="0.3">
      <c r="A257">
        <v>2020</v>
      </c>
      <c r="B257" t="s">
        <v>28</v>
      </c>
      <c r="C257" t="s">
        <v>6</v>
      </c>
      <c r="D257">
        <v>7.9403061224489697</v>
      </c>
      <c r="E257">
        <v>2.59211122448979E-2</v>
      </c>
      <c r="F257">
        <v>0.29935852179497102</v>
      </c>
      <c r="G257">
        <v>0.214302927749563</v>
      </c>
      <c r="H257">
        <v>2.4404795918367301</v>
      </c>
      <c r="I257" t="str">
        <f>SUMIFS(days!$D$4:$D$68,days!$B$4:$B$68,'2026_VOC_emis_4km_bySector_AllD'!B257,days!$C$4:$C$68,'2026_VOC_emis_4km_bySector_AllD'!A257)&amp;" days"</f>
        <v>10 days</v>
      </c>
    </row>
    <row r="258" spans="1:9" x14ac:dyDescent="0.3">
      <c r="A258">
        <v>2020</v>
      </c>
      <c r="B258" t="s">
        <v>28</v>
      </c>
      <c r="C258" t="s">
        <v>16</v>
      </c>
      <c r="D258">
        <v>1.40873469387755</v>
      </c>
      <c r="E258">
        <v>6.1021632653061198E-3</v>
      </c>
      <c r="F258">
        <v>5.3110891325485597E-2</v>
      </c>
      <c r="G258">
        <v>5.0449665932770102E-2</v>
      </c>
      <c r="H258">
        <v>0.159428571428571</v>
      </c>
      <c r="I258" t="str">
        <f>SUMIFS(days!$D$4:$D$68,days!$B$4:$B$68,'2026_VOC_emis_4km_bySector_AllD'!B258,days!$C$4:$C$68,'2026_VOC_emis_4km_bySector_AllD'!A258)&amp;" days"</f>
        <v>10 days</v>
      </c>
    </row>
    <row r="259" spans="1:9" x14ac:dyDescent="0.3">
      <c r="A259">
        <v>2020</v>
      </c>
      <c r="B259" t="s">
        <v>28</v>
      </c>
      <c r="C259" t="s">
        <v>14</v>
      </c>
      <c r="D259">
        <v>178.21813265306099</v>
      </c>
      <c r="E259">
        <v>0.73486540816326396</v>
      </c>
      <c r="F259">
        <v>6.7190251767806997</v>
      </c>
      <c r="G259">
        <v>6.0755035117084102</v>
      </c>
      <c r="H259">
        <v>22.2326428571428</v>
      </c>
      <c r="I259" t="str">
        <f>SUMIFS(days!$D$4:$D$68,days!$B$4:$B$68,'2026_VOC_emis_4km_bySector_AllD'!B259,days!$C$4:$C$68,'2026_VOC_emis_4km_bySector_AllD'!A259)&amp;" days"</f>
        <v>10 days</v>
      </c>
    </row>
    <row r="260" spans="1:9" x14ac:dyDescent="0.3">
      <c r="A260">
        <v>2020</v>
      </c>
      <c r="B260" t="s">
        <v>28</v>
      </c>
      <c r="C260" t="s">
        <v>13</v>
      </c>
      <c r="D260">
        <v>45.112275510204</v>
      </c>
      <c r="E260">
        <v>0.209228469387755</v>
      </c>
      <c r="F260">
        <v>1.7007838115159499</v>
      </c>
      <c r="G260">
        <v>1.7297974382708501</v>
      </c>
      <c r="H260">
        <v>3.5332551020408101</v>
      </c>
      <c r="I260" t="str">
        <f>SUMIFS(days!$D$4:$D$68,days!$B$4:$B$68,'2026_VOC_emis_4km_bySector_AllD'!B260,days!$C$4:$C$68,'2026_VOC_emis_4km_bySector_AllD'!A260)&amp;" days"</f>
        <v>10 days</v>
      </c>
    </row>
    <row r="261" spans="1:9" x14ac:dyDescent="0.3">
      <c r="A261">
        <v>2020</v>
      </c>
      <c r="B261" t="s">
        <v>28</v>
      </c>
      <c r="C261" t="s">
        <v>11</v>
      </c>
      <c r="D261">
        <v>1254.23247959183</v>
      </c>
      <c r="E261">
        <v>6.2405057346938797</v>
      </c>
      <c r="F261">
        <v>47.285983095328298</v>
      </c>
      <c r="G261">
        <v>51.593413004338601</v>
      </c>
      <c r="H261">
        <v>81.318285714285807</v>
      </c>
      <c r="I261" t="str">
        <f>SUMIFS(days!$D$4:$D$68,days!$B$4:$B$68,'2026_VOC_emis_4km_bySector_AllD'!B261,days!$C$4:$C$68,'2026_VOC_emis_4km_bySector_AllD'!A261)&amp;" days"</f>
        <v>10 days</v>
      </c>
    </row>
    <row r="262" spans="1:9" x14ac:dyDescent="0.3">
      <c r="A262">
        <v>2020</v>
      </c>
      <c r="B262" t="s">
        <v>28</v>
      </c>
      <c r="C262" t="s">
        <v>12</v>
      </c>
      <c r="D262">
        <v>121.540734693877</v>
      </c>
      <c r="E262">
        <v>0.59580866326530602</v>
      </c>
      <c r="F262">
        <v>4.5822231680675101</v>
      </c>
      <c r="G262">
        <v>4.9258511637146496</v>
      </c>
      <c r="H262">
        <v>15.119204081632599</v>
      </c>
      <c r="I262" t="str">
        <f>SUMIFS(days!$D$4:$D$68,days!$B$4:$B$68,'2026_VOC_emis_4km_bySector_AllD'!B262,days!$C$4:$C$68,'2026_VOC_emis_4km_bySector_AllD'!A262)&amp;" days"</f>
        <v>10 days</v>
      </c>
    </row>
    <row r="263" spans="1:9" x14ac:dyDescent="0.3">
      <c r="A263">
        <v>2020</v>
      </c>
      <c r="B263" t="s">
        <v>28</v>
      </c>
      <c r="C263" t="s">
        <v>7</v>
      </c>
      <c r="D263">
        <v>9.7873061224489799</v>
      </c>
      <c r="E263">
        <v>4.3468918367346898E-2</v>
      </c>
      <c r="F263">
        <v>0.36899251086651402</v>
      </c>
      <c r="G263">
        <v>0.35937950440621103</v>
      </c>
      <c r="H263">
        <v>0.66063265306122398</v>
      </c>
      <c r="I263" t="str">
        <f>SUMIFS(days!$D$4:$D$68,days!$B$4:$B$68,'2026_VOC_emis_4km_bySector_AllD'!B263,days!$C$4:$C$68,'2026_VOC_emis_4km_bySector_AllD'!A263)&amp;" days"</f>
        <v>10 days</v>
      </c>
    </row>
    <row r="264" spans="1:9" x14ac:dyDescent="0.3">
      <c r="A264">
        <v>2020</v>
      </c>
      <c r="B264" t="s">
        <v>28</v>
      </c>
      <c r="C264" t="s">
        <v>9</v>
      </c>
      <c r="D264">
        <v>245.09818367346901</v>
      </c>
      <c r="E264">
        <v>0.98696876530612199</v>
      </c>
      <c r="F264">
        <v>9.2404787457353699</v>
      </c>
      <c r="G264">
        <v>8.1597693032676606</v>
      </c>
      <c r="H264">
        <v>26.487255102040798</v>
      </c>
      <c r="I264" t="str">
        <f>SUMIFS(days!$D$4:$D$68,days!$B$4:$B$68,'2026_VOC_emis_4km_bySector_AllD'!B264,days!$C$4:$C$68,'2026_VOC_emis_4km_bySector_AllD'!A264)&amp;" days"</f>
        <v>10 days</v>
      </c>
    </row>
    <row r="265" spans="1:9" x14ac:dyDescent="0.3">
      <c r="A265">
        <v>2020</v>
      </c>
      <c r="B265" t="s">
        <v>28</v>
      </c>
      <c r="C265" t="s">
        <v>10</v>
      </c>
      <c r="D265">
        <v>508.608571428571</v>
      </c>
      <c r="E265">
        <v>2.1166192755102</v>
      </c>
      <c r="F265">
        <v>19.175118410692999</v>
      </c>
      <c r="G265">
        <v>17.499160660525899</v>
      </c>
      <c r="H265">
        <v>63.339571428571503</v>
      </c>
      <c r="I265" t="str">
        <f>SUMIFS(days!$D$4:$D$68,days!$B$4:$B$68,'2026_VOC_emis_4km_bySector_AllD'!B265,days!$C$4:$C$68,'2026_VOC_emis_4km_bySector_AllD'!A265)&amp;" days"</f>
        <v>10 days</v>
      </c>
    </row>
    <row r="266" spans="1:9" x14ac:dyDescent="0.3">
      <c r="A266">
        <v>2021</v>
      </c>
      <c r="B266" t="s">
        <v>28</v>
      </c>
      <c r="C266" t="s">
        <v>8</v>
      </c>
      <c r="D266">
        <v>621.77107142857096</v>
      </c>
      <c r="E266">
        <v>4.17005090816326</v>
      </c>
      <c r="F266">
        <v>7.8227006982021301</v>
      </c>
      <c r="G266">
        <v>8.1126458123604799</v>
      </c>
      <c r="H266">
        <v>29.956163265306099</v>
      </c>
      <c r="I266" t="str">
        <f>SUMIFS(days!$D$4:$D$68,days!$B$4:$B$68,'2026_VOC_emis_4km_bySector_AllD'!B266,days!$C$4:$C$68,'2026_VOC_emis_4km_bySector_AllD'!A266)&amp;" days"</f>
        <v>30 days</v>
      </c>
    </row>
    <row r="267" spans="1:9" x14ac:dyDescent="0.3">
      <c r="A267">
        <v>2021</v>
      </c>
      <c r="B267" t="s">
        <v>28</v>
      </c>
      <c r="C267" t="s">
        <v>15</v>
      </c>
      <c r="D267">
        <v>176.54306122448901</v>
      </c>
      <c r="E267">
        <v>1.1761307755102</v>
      </c>
      <c r="F267">
        <v>2.22114471348835</v>
      </c>
      <c r="G267">
        <v>2.28810933508095</v>
      </c>
      <c r="H267">
        <v>8.3001326530612598</v>
      </c>
      <c r="I267" t="str">
        <f>SUMIFS(days!$D$4:$D$68,days!$B$4:$B$68,'2026_VOC_emis_4km_bySector_AllD'!B267,days!$C$4:$C$68,'2026_VOC_emis_4km_bySector_AllD'!A267)&amp;" days"</f>
        <v>30 days</v>
      </c>
    </row>
    <row r="268" spans="1:9" x14ac:dyDescent="0.3">
      <c r="A268">
        <v>2021</v>
      </c>
      <c r="B268" t="s">
        <v>28</v>
      </c>
      <c r="C268" t="s">
        <v>6</v>
      </c>
      <c r="D268">
        <v>42.792775510204002</v>
      </c>
      <c r="E268">
        <v>0.28348903061224401</v>
      </c>
      <c r="F268">
        <v>0.53838959424817301</v>
      </c>
      <c r="G268">
        <v>0.551515112811788</v>
      </c>
      <c r="H268">
        <v>2.4404795918367301</v>
      </c>
      <c r="I268" t="str">
        <f>SUMIFS(days!$D$4:$D$68,days!$B$4:$B$68,'2026_VOC_emis_4km_bySector_AllD'!B268,days!$C$4:$C$68,'2026_VOC_emis_4km_bySector_AllD'!A268)&amp;" days"</f>
        <v>30 days</v>
      </c>
    </row>
    <row r="269" spans="1:9" x14ac:dyDescent="0.3">
      <c r="A269">
        <v>2021</v>
      </c>
      <c r="B269" t="s">
        <v>28</v>
      </c>
      <c r="C269" t="s">
        <v>16</v>
      </c>
      <c r="D269">
        <v>3.9455306122448901</v>
      </c>
      <c r="E269">
        <v>2.63556530612244E-2</v>
      </c>
      <c r="F269">
        <v>4.9639982452499502E-2</v>
      </c>
      <c r="G269">
        <v>5.1273733378316297E-2</v>
      </c>
      <c r="H269">
        <v>0.159428571428571</v>
      </c>
      <c r="I269" t="str">
        <f>SUMIFS(days!$D$4:$D$68,days!$B$4:$B$68,'2026_VOC_emis_4km_bySector_AllD'!B269,days!$C$4:$C$68,'2026_VOC_emis_4km_bySector_AllD'!A269)&amp;" days"</f>
        <v>30 days</v>
      </c>
    </row>
    <row r="270" spans="1:9" x14ac:dyDescent="0.3">
      <c r="A270">
        <v>2021</v>
      </c>
      <c r="B270" t="s">
        <v>28</v>
      </c>
      <c r="C270" t="s">
        <v>14</v>
      </c>
      <c r="D270">
        <v>494.558999999999</v>
      </c>
      <c r="E270">
        <v>3.3226625816326498</v>
      </c>
      <c r="F270">
        <v>6.22220494387635</v>
      </c>
      <c r="G270">
        <v>6.4640900728576103</v>
      </c>
      <c r="H270">
        <v>22.2326428571428</v>
      </c>
      <c r="I270" t="str">
        <f>SUMIFS(days!$D$4:$D$68,days!$B$4:$B$68,'2026_VOC_emis_4km_bySector_AllD'!B270,days!$C$4:$C$68,'2026_VOC_emis_4km_bySector_AllD'!A270)&amp;" days"</f>
        <v>30 days</v>
      </c>
    </row>
    <row r="271" spans="1:9" x14ac:dyDescent="0.3">
      <c r="A271">
        <v>2021</v>
      </c>
      <c r="B271" t="s">
        <v>28</v>
      </c>
      <c r="C271" t="s">
        <v>13</v>
      </c>
      <c r="D271">
        <v>140.51757142857099</v>
      </c>
      <c r="E271">
        <v>0.95107180612244802</v>
      </c>
      <c r="F271">
        <v>1.7678965050567299</v>
      </c>
      <c r="G271">
        <v>1.85026726894129</v>
      </c>
      <c r="H271">
        <v>3.5332551020408101</v>
      </c>
      <c r="I271" t="str">
        <f>SUMIFS(days!$D$4:$D$68,days!$B$4:$B$68,'2026_VOC_emis_4km_bySector_AllD'!B271,days!$C$4:$C$68,'2026_VOC_emis_4km_bySector_AllD'!A271)&amp;" days"</f>
        <v>30 days</v>
      </c>
    </row>
    <row r="272" spans="1:9" x14ac:dyDescent="0.3">
      <c r="A272">
        <v>2021</v>
      </c>
      <c r="B272" t="s">
        <v>28</v>
      </c>
      <c r="C272" t="s">
        <v>11</v>
      </c>
      <c r="D272">
        <v>4069.3884693877499</v>
      </c>
      <c r="E272">
        <v>25.550600061224401</v>
      </c>
      <c r="F272">
        <v>51.198277764185697</v>
      </c>
      <c r="G272">
        <v>49.707539105629301</v>
      </c>
      <c r="H272">
        <v>81.318285714285807</v>
      </c>
      <c r="I272" t="str">
        <f>SUMIFS(days!$D$4:$D$68,days!$B$4:$B$68,'2026_VOC_emis_4km_bySector_AllD'!B272,days!$C$4:$C$68,'2026_VOC_emis_4km_bySector_AllD'!A272)&amp;" days"</f>
        <v>30 days</v>
      </c>
    </row>
    <row r="273" spans="1:9" x14ac:dyDescent="0.3">
      <c r="A273">
        <v>2021</v>
      </c>
      <c r="B273" t="s">
        <v>28</v>
      </c>
      <c r="C273" t="s">
        <v>12</v>
      </c>
      <c r="D273">
        <v>404.98465306122398</v>
      </c>
      <c r="E273">
        <v>2.57528603061224</v>
      </c>
      <c r="F273">
        <v>5.0952414382744902</v>
      </c>
      <c r="G273">
        <v>5.0101027282372304</v>
      </c>
      <c r="H273">
        <v>15.119204081632599</v>
      </c>
      <c r="I273" t="str">
        <f>SUMIFS(days!$D$4:$D$68,days!$B$4:$B$68,'2026_VOC_emis_4km_bySector_AllD'!B273,days!$C$4:$C$68,'2026_VOC_emis_4km_bySector_AllD'!A273)&amp;" days"</f>
        <v>30 days</v>
      </c>
    </row>
    <row r="274" spans="1:9" x14ac:dyDescent="0.3">
      <c r="A274">
        <v>2021</v>
      </c>
      <c r="B274" t="s">
        <v>28</v>
      </c>
      <c r="C274" t="s">
        <v>7</v>
      </c>
      <c r="D274">
        <v>12.5124387755102</v>
      </c>
      <c r="E274">
        <v>7.5352285714285594E-2</v>
      </c>
      <c r="F274">
        <v>0.15742299383679101</v>
      </c>
      <c r="G274">
        <v>0.146594470574712</v>
      </c>
      <c r="H274">
        <v>0.66063265306122398</v>
      </c>
      <c r="I274" t="str">
        <f>SUMIFS(days!$D$4:$D$68,days!$B$4:$B$68,'2026_VOC_emis_4km_bySector_AllD'!B274,days!$C$4:$C$68,'2026_VOC_emis_4km_bySector_AllD'!A274)&amp;" days"</f>
        <v>30 days</v>
      </c>
    </row>
    <row r="275" spans="1:9" x14ac:dyDescent="0.3">
      <c r="A275">
        <v>2021</v>
      </c>
      <c r="B275" t="s">
        <v>28</v>
      </c>
      <c r="C275" t="s">
        <v>9</v>
      </c>
      <c r="D275">
        <v>585.88768367346904</v>
      </c>
      <c r="E275">
        <v>3.8295352857142801</v>
      </c>
      <c r="F275">
        <v>7.3712403209916797</v>
      </c>
      <c r="G275">
        <v>7.4501880392200697</v>
      </c>
      <c r="H275">
        <v>26.487255102040798</v>
      </c>
      <c r="I275" t="str">
        <f>SUMIFS(days!$D$4:$D$68,days!$B$4:$B$68,'2026_VOC_emis_4km_bySector_AllD'!B275,days!$C$4:$C$68,'2026_VOC_emis_4km_bySector_AllD'!A275)&amp;" days"</f>
        <v>30 days</v>
      </c>
    </row>
    <row r="276" spans="1:9" x14ac:dyDescent="0.3">
      <c r="A276">
        <v>2021</v>
      </c>
      <c r="B276" t="s">
        <v>28</v>
      </c>
      <c r="C276" t="s">
        <v>10</v>
      </c>
      <c r="D276">
        <v>1395.3894591836699</v>
      </c>
      <c r="E276">
        <v>9.4413263877550904</v>
      </c>
      <c r="F276">
        <v>17.555841045387101</v>
      </c>
      <c r="G276">
        <v>18.367674320908101</v>
      </c>
      <c r="H276">
        <v>63.339571428571503</v>
      </c>
      <c r="I276" t="str">
        <f>SUMIFS(days!$D$4:$D$68,days!$B$4:$B$68,'2026_VOC_emis_4km_bySector_AllD'!B276,days!$C$4:$C$68,'2026_VOC_emis_4km_bySector_AllD'!A276)&amp;" days"</f>
        <v>30 days</v>
      </c>
    </row>
    <row r="277" spans="1:9" x14ac:dyDescent="0.3">
      <c r="A277">
        <v>2022</v>
      </c>
      <c r="B277" t="s">
        <v>28</v>
      </c>
      <c r="C277" t="s">
        <v>8</v>
      </c>
      <c r="D277">
        <v>268.56496938775501</v>
      </c>
      <c r="E277">
        <v>0.859351244897957</v>
      </c>
      <c r="F277">
        <v>10.3898826163727</v>
      </c>
      <c r="G277">
        <v>8.7540985074093491</v>
      </c>
      <c r="H277">
        <v>29.956163265306099</v>
      </c>
      <c r="I277" t="str">
        <f>SUMIFS(days!$D$4:$D$68,days!$B$4:$B$68,'2026_VOC_emis_4km_bySector_AllD'!B277,days!$C$4:$C$68,'2026_VOC_emis_4km_bySector_AllD'!A277)&amp;" days"</f>
        <v>8 days</v>
      </c>
    </row>
    <row r="278" spans="1:9" x14ac:dyDescent="0.3">
      <c r="A278">
        <v>2022</v>
      </c>
      <c r="B278" t="s">
        <v>28</v>
      </c>
      <c r="C278" t="s">
        <v>15</v>
      </c>
      <c r="D278">
        <v>76.064102040815996</v>
      </c>
      <c r="E278">
        <v>0.25071588775510101</v>
      </c>
      <c r="F278">
        <v>2.9426663251186902</v>
      </c>
      <c r="G278">
        <v>2.5540098903811699</v>
      </c>
      <c r="H278">
        <v>8.3001326530612598</v>
      </c>
      <c r="I278" t="str">
        <f>SUMIFS(days!$D$4:$D$68,days!$B$4:$B$68,'2026_VOC_emis_4km_bySector_AllD'!B278,days!$C$4:$C$68,'2026_VOC_emis_4km_bySector_AllD'!A278)&amp;" days"</f>
        <v>8 days</v>
      </c>
    </row>
    <row r="279" spans="1:9" x14ac:dyDescent="0.3">
      <c r="A279">
        <v>2022</v>
      </c>
      <c r="B279" t="s">
        <v>28</v>
      </c>
      <c r="C279" t="s">
        <v>6</v>
      </c>
      <c r="D279">
        <v>12.505234693877499</v>
      </c>
      <c r="E279">
        <v>8.9433091836734604E-2</v>
      </c>
      <c r="F279">
        <v>0.48378580741849903</v>
      </c>
      <c r="G279">
        <v>0.91104318566958897</v>
      </c>
      <c r="H279">
        <v>2.4404795918367301</v>
      </c>
      <c r="I279" t="str">
        <f>SUMIFS(days!$D$4:$D$68,days!$B$4:$B$68,'2026_VOC_emis_4km_bySector_AllD'!B279,days!$C$4:$C$68,'2026_VOC_emis_4km_bySector_AllD'!A279)&amp;" days"</f>
        <v>8 days</v>
      </c>
    </row>
    <row r="280" spans="1:9" x14ac:dyDescent="0.3">
      <c r="A280">
        <v>2022</v>
      </c>
      <c r="B280" t="s">
        <v>28</v>
      </c>
      <c r="C280" t="s">
        <v>16</v>
      </c>
      <c r="D280">
        <v>1.3533367346938701</v>
      </c>
      <c r="E280">
        <v>5.1317755102040698E-3</v>
      </c>
      <c r="F280">
        <v>5.2356082946891001E-2</v>
      </c>
      <c r="G280">
        <v>5.2276724565136101E-2</v>
      </c>
      <c r="H280">
        <v>0.159428571428571</v>
      </c>
      <c r="I280" t="str">
        <f>SUMIFS(days!$D$4:$D$68,days!$B$4:$B$68,'2026_VOC_emis_4km_bySector_AllD'!B280,days!$C$4:$C$68,'2026_VOC_emis_4km_bySector_AllD'!A280)&amp;" days"</f>
        <v>8 days</v>
      </c>
    </row>
    <row r="281" spans="1:9" x14ac:dyDescent="0.3">
      <c r="A281">
        <v>2022</v>
      </c>
      <c r="B281" t="s">
        <v>28</v>
      </c>
      <c r="C281" t="s">
        <v>14</v>
      </c>
      <c r="D281">
        <v>220.559469387755</v>
      </c>
      <c r="E281">
        <v>0.71644936734693698</v>
      </c>
      <c r="F281">
        <v>8.5327099885451894</v>
      </c>
      <c r="G281">
        <v>7.2983758091500102</v>
      </c>
      <c r="H281">
        <v>22.2326428571428</v>
      </c>
      <c r="I281" t="str">
        <f>SUMIFS(days!$D$4:$D$68,days!$B$4:$B$68,'2026_VOC_emis_4km_bySector_AllD'!B281,days!$C$4:$C$68,'2026_VOC_emis_4km_bySector_AllD'!A281)&amp;" days"</f>
        <v>8 days</v>
      </c>
    </row>
    <row r="282" spans="1:9" x14ac:dyDescent="0.3">
      <c r="A282">
        <v>2022</v>
      </c>
      <c r="B282" t="s">
        <v>28</v>
      </c>
      <c r="C282" t="s">
        <v>13</v>
      </c>
      <c r="D282">
        <v>42.841897959183598</v>
      </c>
      <c r="E282">
        <v>0.18151253061224401</v>
      </c>
      <c r="F282">
        <v>1.6574100928847</v>
      </c>
      <c r="G282">
        <v>1.8490443607810501</v>
      </c>
      <c r="H282">
        <v>3.5332551020408101</v>
      </c>
      <c r="I282" t="str">
        <f>SUMIFS(days!$D$4:$D$68,days!$B$4:$B$68,'2026_VOC_emis_4km_bySector_AllD'!B282,days!$C$4:$C$68,'2026_VOC_emis_4km_bySector_AllD'!A282)&amp;" days"</f>
        <v>8 days</v>
      </c>
    </row>
    <row r="283" spans="1:9" x14ac:dyDescent="0.3">
      <c r="A283">
        <v>2022</v>
      </c>
      <c r="B283" t="s">
        <v>28</v>
      </c>
      <c r="C283" t="s">
        <v>11</v>
      </c>
      <c r="D283">
        <v>998.153020408163</v>
      </c>
      <c r="E283">
        <v>4.3867761734693804</v>
      </c>
      <c r="F283">
        <v>38.615210088123803</v>
      </c>
      <c r="G283">
        <v>44.687513959518697</v>
      </c>
      <c r="H283">
        <v>81.318285714285807</v>
      </c>
      <c r="I283" t="str">
        <f>SUMIFS(days!$D$4:$D$68,days!$B$4:$B$68,'2026_VOC_emis_4km_bySector_AllD'!B283,days!$C$4:$C$68,'2026_VOC_emis_4km_bySector_AllD'!A283)&amp;" days"</f>
        <v>8 days</v>
      </c>
    </row>
    <row r="284" spans="1:9" x14ac:dyDescent="0.3">
      <c r="A284">
        <v>2022</v>
      </c>
      <c r="B284" t="s">
        <v>28</v>
      </c>
      <c r="C284" t="s">
        <v>12</v>
      </c>
      <c r="D284">
        <v>94.416816326530594</v>
      </c>
      <c r="E284">
        <v>0.47419062244897903</v>
      </c>
      <c r="F284">
        <v>3.6526716082168398</v>
      </c>
      <c r="G284">
        <v>4.8305177246831601</v>
      </c>
      <c r="H284">
        <v>15.119204081632599</v>
      </c>
      <c r="I284" t="str">
        <f>SUMIFS(days!$D$4:$D$68,days!$B$4:$B$68,'2026_VOC_emis_4km_bySector_AllD'!B284,days!$C$4:$C$68,'2026_VOC_emis_4km_bySector_AllD'!A284)&amp;" days"</f>
        <v>8 days</v>
      </c>
    </row>
    <row r="285" spans="1:9" x14ac:dyDescent="0.3">
      <c r="A285">
        <v>2022</v>
      </c>
      <c r="B285" t="s">
        <v>28</v>
      </c>
      <c r="C285" t="s">
        <v>7</v>
      </c>
      <c r="D285">
        <v>4.4091836734693803</v>
      </c>
      <c r="E285">
        <v>9.9267448979591492E-3</v>
      </c>
      <c r="F285">
        <v>0.17057660537712199</v>
      </c>
      <c r="G285">
        <v>0.101122449301829</v>
      </c>
      <c r="H285">
        <v>0.66063265306122398</v>
      </c>
      <c r="I285" t="str">
        <f>SUMIFS(days!$D$4:$D$68,days!$B$4:$B$68,'2026_VOC_emis_4km_bySector_AllD'!B285,days!$C$4:$C$68,'2026_VOC_emis_4km_bySector_AllD'!A285)&amp;" days"</f>
        <v>8 days</v>
      </c>
    </row>
    <row r="286" spans="1:9" x14ac:dyDescent="0.3">
      <c r="A286">
        <v>2022</v>
      </c>
      <c r="B286" t="s">
        <v>28</v>
      </c>
      <c r="C286" t="s">
        <v>9</v>
      </c>
      <c r="D286">
        <v>253.56794897959099</v>
      </c>
      <c r="E286">
        <v>0.84039511224489505</v>
      </c>
      <c r="F286">
        <v>9.8096979333465892</v>
      </c>
      <c r="G286">
        <v>8.5609948684146602</v>
      </c>
      <c r="H286">
        <v>26.487255102040798</v>
      </c>
      <c r="I286" t="str">
        <f>SUMIFS(days!$D$4:$D$68,days!$B$4:$B$68,'2026_VOC_emis_4km_bySector_AllD'!B286,days!$C$4:$C$68,'2026_VOC_emis_4km_bySector_AllD'!A286)&amp;" days"</f>
        <v>8 days</v>
      </c>
    </row>
    <row r="287" spans="1:9" x14ac:dyDescent="0.3">
      <c r="A287">
        <v>2022</v>
      </c>
      <c r="B287" t="s">
        <v>28</v>
      </c>
      <c r="C287" t="s">
        <v>10</v>
      </c>
      <c r="D287">
        <v>612.43412244897797</v>
      </c>
      <c r="E287">
        <v>2.0026764489795799</v>
      </c>
      <c r="F287">
        <v>23.693032851648798</v>
      </c>
      <c r="G287">
        <v>20.4010025201252</v>
      </c>
      <c r="H287">
        <v>63.339571428571503</v>
      </c>
      <c r="I287" t="str">
        <f>SUMIFS(days!$D$4:$D$68,days!$B$4:$B$68,'2026_VOC_emis_4km_bySector_AllD'!B287,days!$C$4:$C$68,'2026_VOC_emis_4km_bySector_AllD'!A287)&amp;" days"</f>
        <v>8 days</v>
      </c>
    </row>
    <row r="288" spans="1:9" x14ac:dyDescent="0.3">
      <c r="A288">
        <v>2016</v>
      </c>
      <c r="B288" t="s">
        <v>17</v>
      </c>
      <c r="C288" t="s">
        <v>8</v>
      </c>
      <c r="D288">
        <v>654.76471428571404</v>
      </c>
      <c r="E288">
        <v>4.6564238979591801</v>
      </c>
      <c r="F288">
        <v>15.646214034008</v>
      </c>
      <c r="G288">
        <v>16.210626884011202</v>
      </c>
      <c r="H288">
        <v>29.956163265306099</v>
      </c>
      <c r="I288" t="str">
        <f>SUMIFS(days!$D$4:$D$68,days!$B$4:$B$68,'2026_VOC_emis_4km_bySector_AllD'!B288,days!$C$4:$C$68,'2026_VOC_emis_4km_bySector_AllD'!A288)&amp;" days"</f>
        <v>17 days</v>
      </c>
    </row>
    <row r="289" spans="1:9" x14ac:dyDescent="0.3">
      <c r="A289">
        <v>2016</v>
      </c>
      <c r="B289" t="s">
        <v>17</v>
      </c>
      <c r="C289" t="s">
        <v>15</v>
      </c>
      <c r="D289">
        <v>178.12088775510199</v>
      </c>
      <c r="E289">
        <v>1.25116569387754</v>
      </c>
      <c r="F289">
        <v>4.2563648787704098</v>
      </c>
      <c r="G289">
        <v>4.35574180486734</v>
      </c>
      <c r="H289">
        <v>8.3001326530612598</v>
      </c>
      <c r="I289" t="str">
        <f>SUMIFS(days!$D$4:$D$68,days!$B$4:$B$68,'2026_VOC_emis_4km_bySector_AllD'!B289,days!$C$4:$C$68,'2026_VOC_emis_4km_bySector_AllD'!A289)&amp;" days"</f>
        <v>17 days</v>
      </c>
    </row>
    <row r="290" spans="1:9" x14ac:dyDescent="0.3">
      <c r="A290">
        <v>2016</v>
      </c>
      <c r="B290" t="s">
        <v>17</v>
      </c>
      <c r="C290" t="s">
        <v>6</v>
      </c>
      <c r="D290">
        <v>44.470622448979597</v>
      </c>
      <c r="E290">
        <v>0.27403842857142802</v>
      </c>
      <c r="F290">
        <v>1.06266703425114</v>
      </c>
      <c r="G290">
        <v>0.95402283271485999</v>
      </c>
      <c r="H290">
        <v>2.4404795918367301</v>
      </c>
      <c r="I290" t="str">
        <f>SUMIFS(days!$D$4:$D$68,days!$B$4:$B$68,'2026_VOC_emis_4km_bySector_AllD'!B290,days!$C$4:$C$68,'2026_VOC_emis_4km_bySector_AllD'!A290)&amp;" days"</f>
        <v>17 days</v>
      </c>
    </row>
    <row r="291" spans="1:9" x14ac:dyDescent="0.3">
      <c r="A291">
        <v>2016</v>
      </c>
      <c r="B291" t="s">
        <v>17</v>
      </c>
      <c r="C291" t="s">
        <v>16</v>
      </c>
      <c r="D291">
        <v>2.3444693877551002</v>
      </c>
      <c r="E291">
        <v>1.6434704081632601E-2</v>
      </c>
      <c r="F291">
        <v>5.6023284451137301E-2</v>
      </c>
      <c r="G291">
        <v>5.7214906042649699E-2</v>
      </c>
      <c r="H291">
        <v>0.159428571428571</v>
      </c>
      <c r="I291" t="str">
        <f>SUMIFS(days!$D$4:$D$68,days!$B$4:$B$68,'2026_VOC_emis_4km_bySector_AllD'!B291,days!$C$4:$C$68,'2026_VOC_emis_4km_bySector_AllD'!A291)&amp;" days"</f>
        <v>17 days</v>
      </c>
    </row>
    <row r="292" spans="1:9" x14ac:dyDescent="0.3">
      <c r="A292">
        <v>2016</v>
      </c>
      <c r="B292" t="s">
        <v>17</v>
      </c>
      <c r="C292" t="s">
        <v>14</v>
      </c>
      <c r="D292">
        <v>504.939591836734</v>
      </c>
      <c r="E292">
        <v>3.5801728571428502</v>
      </c>
      <c r="F292">
        <v>12.0660028797379</v>
      </c>
      <c r="G292">
        <v>12.4638236636582</v>
      </c>
      <c r="H292">
        <v>22.2326428571428</v>
      </c>
      <c r="I292" t="str">
        <f>SUMIFS(days!$D$4:$D$68,days!$B$4:$B$68,'2026_VOC_emis_4km_bySector_AllD'!B292,days!$C$4:$C$68,'2026_VOC_emis_4km_bySector_AllD'!A292)&amp;" days"</f>
        <v>17 days</v>
      </c>
    </row>
    <row r="293" spans="1:9" x14ac:dyDescent="0.3">
      <c r="A293">
        <v>2016</v>
      </c>
      <c r="B293" t="s">
        <v>17</v>
      </c>
      <c r="C293" t="s">
        <v>13</v>
      </c>
      <c r="D293">
        <v>26.445132653061201</v>
      </c>
      <c r="E293">
        <v>0.17095310204081601</v>
      </c>
      <c r="F293">
        <v>0.63193112979356403</v>
      </c>
      <c r="G293">
        <v>0.59514705116571498</v>
      </c>
      <c r="H293">
        <v>3.5332551020408101</v>
      </c>
      <c r="I293" t="str">
        <f>SUMIFS(days!$D$4:$D$68,days!$B$4:$B$68,'2026_VOC_emis_4km_bySector_AllD'!B293,days!$C$4:$C$68,'2026_VOC_emis_4km_bySector_AllD'!A293)&amp;" days"</f>
        <v>17 days</v>
      </c>
    </row>
    <row r="294" spans="1:9" x14ac:dyDescent="0.3">
      <c r="A294">
        <v>2016</v>
      </c>
      <c r="B294" t="s">
        <v>17</v>
      </c>
      <c r="C294" t="s">
        <v>11</v>
      </c>
      <c r="D294">
        <v>702.181428571428</v>
      </c>
      <c r="E294">
        <v>4.3033934489795804</v>
      </c>
      <c r="F294">
        <v>16.779280682709501</v>
      </c>
      <c r="G294">
        <v>14.981605426232999</v>
      </c>
      <c r="H294">
        <v>81.318285714285807</v>
      </c>
      <c r="I294" t="str">
        <f>SUMIFS(days!$D$4:$D$68,days!$B$4:$B$68,'2026_VOC_emis_4km_bySector_AllD'!B294,days!$C$4:$C$68,'2026_VOC_emis_4km_bySector_AllD'!A294)&amp;" days"</f>
        <v>17 days</v>
      </c>
    </row>
    <row r="295" spans="1:9" x14ac:dyDescent="0.3">
      <c r="A295">
        <v>2016</v>
      </c>
      <c r="B295" t="s">
        <v>17</v>
      </c>
      <c r="C295" t="s">
        <v>12</v>
      </c>
      <c r="D295">
        <v>116.911418367346</v>
      </c>
      <c r="E295">
        <v>0.74871093877550898</v>
      </c>
      <c r="F295">
        <v>2.7937074721420698</v>
      </c>
      <c r="G295">
        <v>2.6065225027702001</v>
      </c>
      <c r="H295">
        <v>15.119204081632599</v>
      </c>
      <c r="I295" t="str">
        <f>SUMIFS(days!$D$4:$D$68,days!$B$4:$B$68,'2026_VOC_emis_4km_bySector_AllD'!B295,days!$C$4:$C$68,'2026_VOC_emis_4km_bySector_AllD'!A295)&amp;" days"</f>
        <v>17 days</v>
      </c>
    </row>
    <row r="296" spans="1:9" x14ac:dyDescent="0.3">
      <c r="A296">
        <v>2016</v>
      </c>
      <c r="B296" t="s">
        <v>17</v>
      </c>
      <c r="C296" t="s">
        <v>7</v>
      </c>
      <c r="D296">
        <v>12.0898673469387</v>
      </c>
      <c r="E296">
        <v>9.0709489795918294E-2</v>
      </c>
      <c r="F296">
        <v>0.28889866546844301</v>
      </c>
      <c r="G296">
        <v>0.31579120074637701</v>
      </c>
      <c r="H296">
        <v>0.66063265306122398</v>
      </c>
      <c r="I296" t="str">
        <f>SUMIFS(days!$D$4:$D$68,days!$B$4:$B$68,'2026_VOC_emis_4km_bySector_AllD'!B296,days!$C$4:$C$68,'2026_VOC_emis_4km_bySector_AllD'!A296)&amp;" days"</f>
        <v>17 days</v>
      </c>
    </row>
    <row r="297" spans="1:9" x14ac:dyDescent="0.3">
      <c r="A297">
        <v>2016</v>
      </c>
      <c r="B297" t="s">
        <v>17</v>
      </c>
      <c r="C297" t="s">
        <v>9</v>
      </c>
      <c r="D297">
        <v>633.71556122448897</v>
      </c>
      <c r="E297">
        <v>4.31986326530612</v>
      </c>
      <c r="F297">
        <v>15.143224873405799</v>
      </c>
      <c r="G297">
        <v>15.038942570180399</v>
      </c>
      <c r="H297">
        <v>26.487255102040798</v>
      </c>
      <c r="I297" t="str">
        <f>SUMIFS(days!$D$4:$D$68,days!$B$4:$B$68,'2026_VOC_emis_4km_bySector_AllD'!B297,days!$C$4:$C$68,'2026_VOC_emis_4km_bySector_AllD'!A297)&amp;" days"</f>
        <v>17 days</v>
      </c>
    </row>
    <row r="298" spans="1:9" x14ac:dyDescent="0.3">
      <c r="A298">
        <v>2016</v>
      </c>
      <c r="B298" t="s">
        <v>17</v>
      </c>
      <c r="C298" t="s">
        <v>10</v>
      </c>
      <c r="D298">
        <v>1308.82876530612</v>
      </c>
      <c r="E298">
        <v>9.3126488469387798</v>
      </c>
      <c r="F298">
        <v>31.275685065261602</v>
      </c>
      <c r="G298">
        <v>32.420561157609903</v>
      </c>
      <c r="H298">
        <v>63.339571428571503</v>
      </c>
      <c r="I298" t="str">
        <f>SUMIFS(days!$D$4:$D$68,days!$B$4:$B$68,'2026_VOC_emis_4km_bySector_AllD'!B298,days!$C$4:$C$68,'2026_VOC_emis_4km_bySector_AllD'!A298)&amp;" days"</f>
        <v>17 days</v>
      </c>
    </row>
    <row r="299" spans="1:9" x14ac:dyDescent="0.3">
      <c r="A299">
        <v>2017</v>
      </c>
      <c r="B299" t="s">
        <v>17</v>
      </c>
      <c r="C299" t="s">
        <v>8</v>
      </c>
      <c r="D299">
        <v>976.94086734693894</v>
      </c>
      <c r="E299">
        <v>3.09780344897958</v>
      </c>
      <c r="F299">
        <v>15.174779523518399</v>
      </c>
      <c r="G299">
        <v>14.691154104870201</v>
      </c>
      <c r="H299">
        <v>29.956163265306099</v>
      </c>
      <c r="I299" t="str">
        <f>SUMIFS(days!$D$4:$D$68,days!$B$4:$B$68,'2026_VOC_emis_4km_bySector_AllD'!B299,days!$C$4:$C$68,'2026_VOC_emis_4km_bySector_AllD'!A299)&amp;" days"</f>
        <v>17 days</v>
      </c>
    </row>
    <row r="300" spans="1:9" x14ac:dyDescent="0.3">
      <c r="A300">
        <v>2017</v>
      </c>
      <c r="B300" t="s">
        <v>17</v>
      </c>
      <c r="C300" t="s">
        <v>15</v>
      </c>
      <c r="D300">
        <v>284.262214285715</v>
      </c>
      <c r="E300">
        <v>0.89577461224489896</v>
      </c>
      <c r="F300">
        <v>4.4154324717393401</v>
      </c>
      <c r="G300">
        <v>4.2481594098731597</v>
      </c>
      <c r="H300">
        <v>8.3001326530612598</v>
      </c>
      <c r="I300" t="str">
        <f>SUMIFS(days!$D$4:$D$68,days!$B$4:$B$68,'2026_VOC_emis_4km_bySector_AllD'!B300,days!$C$4:$C$68,'2026_VOC_emis_4km_bySector_AllD'!A300)&amp;" days"</f>
        <v>17 days</v>
      </c>
    </row>
    <row r="301" spans="1:9" x14ac:dyDescent="0.3">
      <c r="A301">
        <v>2017</v>
      </c>
      <c r="B301" t="s">
        <v>17</v>
      </c>
      <c r="C301" t="s">
        <v>6</v>
      </c>
      <c r="D301">
        <v>47.8519081632653</v>
      </c>
      <c r="E301">
        <v>0.130043591836734</v>
      </c>
      <c r="F301">
        <v>0.74328158482014695</v>
      </c>
      <c r="G301">
        <v>0.61672423040707303</v>
      </c>
      <c r="H301">
        <v>2.4404795918367301</v>
      </c>
      <c r="I301" t="str">
        <f>SUMIFS(days!$D$4:$D$68,days!$B$4:$B$68,'2026_VOC_emis_4km_bySector_AllD'!B301,days!$C$4:$C$68,'2026_VOC_emis_4km_bySector_AllD'!A301)&amp;" days"</f>
        <v>17 days</v>
      </c>
    </row>
    <row r="302" spans="1:9" x14ac:dyDescent="0.3">
      <c r="A302">
        <v>2017</v>
      </c>
      <c r="B302" t="s">
        <v>17</v>
      </c>
      <c r="C302" t="s">
        <v>16</v>
      </c>
      <c r="D302">
        <v>4.0896530612244897</v>
      </c>
      <c r="E302">
        <v>1.3277306122448901E-2</v>
      </c>
      <c r="F302">
        <v>6.3524401123988203E-2</v>
      </c>
      <c r="G302">
        <v>6.2966858148049101E-2</v>
      </c>
      <c r="H302">
        <v>0.159428571428571</v>
      </c>
      <c r="I302" t="str">
        <f>SUMIFS(days!$D$4:$D$68,days!$B$4:$B$68,'2026_VOC_emis_4km_bySector_AllD'!B302,days!$C$4:$C$68,'2026_VOC_emis_4km_bySector_AllD'!A302)&amp;" days"</f>
        <v>17 days</v>
      </c>
    </row>
    <row r="303" spans="1:9" x14ac:dyDescent="0.3">
      <c r="A303">
        <v>2017</v>
      </c>
      <c r="B303" t="s">
        <v>17</v>
      </c>
      <c r="C303" t="s">
        <v>14</v>
      </c>
      <c r="D303">
        <v>792.52</v>
      </c>
      <c r="E303">
        <v>2.5299539591836702</v>
      </c>
      <c r="F303">
        <v>12.3101783024375</v>
      </c>
      <c r="G303">
        <v>11.9981606660154</v>
      </c>
      <c r="H303">
        <v>22.2326428571428</v>
      </c>
      <c r="I303" t="str">
        <f>SUMIFS(days!$D$4:$D$68,days!$B$4:$B$68,'2026_VOC_emis_4km_bySector_AllD'!B303,days!$C$4:$C$68,'2026_VOC_emis_4km_bySector_AllD'!A303)&amp;" days"</f>
        <v>17 days</v>
      </c>
    </row>
    <row r="304" spans="1:9" x14ac:dyDescent="0.3">
      <c r="A304">
        <v>2017</v>
      </c>
      <c r="B304" t="s">
        <v>17</v>
      </c>
      <c r="C304" t="s">
        <v>13</v>
      </c>
      <c r="D304">
        <v>38.510551020408101</v>
      </c>
      <c r="E304">
        <v>0.14018593877551</v>
      </c>
      <c r="F304">
        <v>0.59818269518288902</v>
      </c>
      <c r="G304">
        <v>0.66482372552245705</v>
      </c>
      <c r="H304">
        <v>3.5332551020408101</v>
      </c>
      <c r="I304" t="str">
        <f>SUMIFS(days!$D$4:$D$68,days!$B$4:$B$68,'2026_VOC_emis_4km_bySector_AllD'!B304,days!$C$4:$C$68,'2026_VOC_emis_4km_bySector_AllD'!A304)&amp;" days"</f>
        <v>17 days</v>
      </c>
    </row>
    <row r="305" spans="1:9" x14ac:dyDescent="0.3">
      <c r="A305">
        <v>2017</v>
      </c>
      <c r="B305" t="s">
        <v>17</v>
      </c>
      <c r="C305" t="s">
        <v>11</v>
      </c>
      <c r="D305">
        <v>1045.6361020408101</v>
      </c>
      <c r="E305">
        <v>3.9039734693877501</v>
      </c>
      <c r="F305">
        <v>16.241819582582401</v>
      </c>
      <c r="G305">
        <v>18.514368908392999</v>
      </c>
      <c r="H305">
        <v>81.318285714285807</v>
      </c>
      <c r="I305" t="str">
        <f>SUMIFS(days!$D$4:$D$68,days!$B$4:$B$68,'2026_VOC_emis_4km_bySector_AllD'!B305,days!$C$4:$C$68,'2026_VOC_emis_4km_bySector_AllD'!A305)&amp;" days"</f>
        <v>17 days</v>
      </c>
    </row>
    <row r="306" spans="1:9" x14ac:dyDescent="0.3">
      <c r="A306">
        <v>2017</v>
      </c>
      <c r="B306" t="s">
        <v>17</v>
      </c>
      <c r="C306" t="s">
        <v>12</v>
      </c>
      <c r="D306">
        <v>149.64611224489701</v>
      </c>
      <c r="E306">
        <v>0.53696144897958997</v>
      </c>
      <c r="F306">
        <v>2.32444647958572</v>
      </c>
      <c r="G306">
        <v>2.5465086876096299</v>
      </c>
      <c r="H306">
        <v>15.119204081632599</v>
      </c>
      <c r="I306" t="str">
        <f>SUMIFS(days!$D$4:$D$68,days!$B$4:$B$68,'2026_VOC_emis_4km_bySector_AllD'!B306,days!$C$4:$C$68,'2026_VOC_emis_4km_bySector_AllD'!A306)&amp;" days"</f>
        <v>17 days</v>
      </c>
    </row>
    <row r="307" spans="1:9" x14ac:dyDescent="0.3">
      <c r="A307">
        <v>2017</v>
      </c>
      <c r="B307" t="s">
        <v>17</v>
      </c>
      <c r="C307" t="s">
        <v>7</v>
      </c>
      <c r="D307">
        <v>24.095061224489701</v>
      </c>
      <c r="E307">
        <v>8.6492367346938701E-2</v>
      </c>
      <c r="F307">
        <v>0.374267526222201</v>
      </c>
      <c r="G307">
        <v>0.41018506129156801</v>
      </c>
      <c r="H307">
        <v>0.66063265306122398</v>
      </c>
      <c r="I307" t="str">
        <f>SUMIFS(days!$D$4:$D$68,days!$B$4:$B$68,'2026_VOC_emis_4km_bySector_AllD'!B307,days!$C$4:$C$68,'2026_VOC_emis_4km_bySector_AllD'!A307)&amp;" days"</f>
        <v>17 days</v>
      </c>
    </row>
    <row r="308" spans="1:9" x14ac:dyDescent="0.3">
      <c r="A308">
        <v>2017</v>
      </c>
      <c r="B308" t="s">
        <v>17</v>
      </c>
      <c r="C308" t="s">
        <v>9</v>
      </c>
      <c r="D308">
        <v>980.51577551020296</v>
      </c>
      <c r="E308">
        <v>2.9774179999999899</v>
      </c>
      <c r="F308">
        <v>15.230308414782501</v>
      </c>
      <c r="G308">
        <v>14.120233059661301</v>
      </c>
      <c r="H308">
        <v>26.487255102040798</v>
      </c>
      <c r="I308" t="str">
        <f>SUMIFS(days!$D$4:$D$68,days!$B$4:$B$68,'2026_VOC_emis_4km_bySector_AllD'!B308,days!$C$4:$C$68,'2026_VOC_emis_4km_bySector_AllD'!A308)&amp;" days"</f>
        <v>17 days</v>
      </c>
    </row>
    <row r="309" spans="1:9" x14ac:dyDescent="0.3">
      <c r="A309">
        <v>2017</v>
      </c>
      <c r="B309" t="s">
        <v>17</v>
      </c>
      <c r="C309" t="s">
        <v>10</v>
      </c>
      <c r="D309">
        <v>2093.8563775510102</v>
      </c>
      <c r="E309">
        <v>6.7742975612244702</v>
      </c>
      <c r="F309">
        <v>32.523779018004703</v>
      </c>
      <c r="G309">
        <v>32.126715288207798</v>
      </c>
      <c r="H309">
        <v>63.339571428571503</v>
      </c>
      <c r="I309" t="str">
        <f>SUMIFS(days!$D$4:$D$68,days!$B$4:$B$68,'2026_VOC_emis_4km_bySector_AllD'!B309,days!$C$4:$C$68,'2026_VOC_emis_4km_bySector_AllD'!A309)&amp;" days"</f>
        <v>17 days</v>
      </c>
    </row>
    <row r="310" spans="1:9" x14ac:dyDescent="0.3">
      <c r="A310">
        <v>2018</v>
      </c>
      <c r="B310" t="s">
        <v>17</v>
      </c>
      <c r="C310" t="s">
        <v>8</v>
      </c>
      <c r="D310">
        <v>1207.0683571428499</v>
      </c>
      <c r="E310">
        <v>8.3498337142857206</v>
      </c>
      <c r="F310">
        <v>14.4084559631139</v>
      </c>
      <c r="G310">
        <v>14.275564919799301</v>
      </c>
      <c r="H310">
        <v>29.956163265306099</v>
      </c>
      <c r="I310" t="str">
        <f>SUMIFS(days!$D$4:$D$68,days!$B$4:$B$68,'2026_VOC_emis_4km_bySector_AllD'!B310,days!$C$4:$C$68,'2026_VOC_emis_4km_bySector_AllD'!A310)&amp;" days"</f>
        <v>28 days</v>
      </c>
    </row>
    <row r="311" spans="1:9" x14ac:dyDescent="0.3">
      <c r="A311">
        <v>2018</v>
      </c>
      <c r="B311" t="s">
        <v>17</v>
      </c>
      <c r="C311" t="s">
        <v>15</v>
      </c>
      <c r="D311">
        <v>338.493693877552</v>
      </c>
      <c r="E311">
        <v>2.3100798877551001</v>
      </c>
      <c r="F311">
        <v>4.0405097633167903</v>
      </c>
      <c r="G311">
        <v>3.9495032519209499</v>
      </c>
      <c r="H311">
        <v>8.3001326530612598</v>
      </c>
      <c r="I311" t="str">
        <f>SUMIFS(days!$D$4:$D$68,days!$B$4:$B$68,'2026_VOC_emis_4km_bySector_AllD'!B311,days!$C$4:$C$68,'2026_VOC_emis_4km_bySector_AllD'!A311)&amp;" days"</f>
        <v>28 days</v>
      </c>
    </row>
    <row r="312" spans="1:9" x14ac:dyDescent="0.3">
      <c r="A312">
        <v>2018</v>
      </c>
      <c r="B312" t="s">
        <v>17</v>
      </c>
      <c r="C312" t="s">
        <v>6</v>
      </c>
      <c r="D312">
        <v>76.876918367346903</v>
      </c>
      <c r="E312">
        <v>0.68467197959183601</v>
      </c>
      <c r="F312">
        <v>0.91765945674999805</v>
      </c>
      <c r="G312">
        <v>1.1705717296750799</v>
      </c>
      <c r="H312">
        <v>2.4404795918367301</v>
      </c>
      <c r="I312" t="str">
        <f>SUMIFS(days!$D$4:$D$68,days!$B$4:$B$68,'2026_VOC_emis_4km_bySector_AllD'!B312,days!$C$4:$C$68,'2026_VOC_emis_4km_bySector_AllD'!A312)&amp;" days"</f>
        <v>28 days</v>
      </c>
    </row>
    <row r="313" spans="1:9" x14ac:dyDescent="0.3">
      <c r="A313">
        <v>2018</v>
      </c>
      <c r="B313" t="s">
        <v>17</v>
      </c>
      <c r="C313" t="s">
        <v>16</v>
      </c>
      <c r="D313">
        <v>4.8540102040816304</v>
      </c>
      <c r="E313">
        <v>3.3915653061224502E-2</v>
      </c>
      <c r="F313">
        <v>5.7941036939748697E-2</v>
      </c>
      <c r="G313">
        <v>5.7984999898206699E-2</v>
      </c>
      <c r="H313">
        <v>0.159428571428571</v>
      </c>
      <c r="I313" t="str">
        <f>SUMIFS(days!$D$4:$D$68,days!$B$4:$B$68,'2026_VOC_emis_4km_bySector_AllD'!B313,days!$C$4:$C$68,'2026_VOC_emis_4km_bySector_AllD'!A313)&amp;" days"</f>
        <v>28 days</v>
      </c>
    </row>
    <row r="314" spans="1:9" x14ac:dyDescent="0.3">
      <c r="A314">
        <v>2018</v>
      </c>
      <c r="B314" t="s">
        <v>17</v>
      </c>
      <c r="C314" t="s">
        <v>14</v>
      </c>
      <c r="D314">
        <v>954.583785714285</v>
      </c>
      <c r="E314">
        <v>6.5918055306122296</v>
      </c>
      <c r="F314">
        <v>11.394614363119301</v>
      </c>
      <c r="G314">
        <v>11.269894827959099</v>
      </c>
      <c r="H314">
        <v>22.2326428571428</v>
      </c>
      <c r="I314" t="str">
        <f>SUMIFS(days!$D$4:$D$68,days!$B$4:$B$68,'2026_VOC_emis_4km_bySector_AllD'!B314,days!$C$4:$C$68,'2026_VOC_emis_4km_bySector_AllD'!A314)&amp;" days"</f>
        <v>28 days</v>
      </c>
    </row>
    <row r="315" spans="1:9" x14ac:dyDescent="0.3">
      <c r="A315">
        <v>2018</v>
      </c>
      <c r="B315" t="s">
        <v>17</v>
      </c>
      <c r="C315" t="s">
        <v>13</v>
      </c>
      <c r="D315">
        <v>65.560122448979598</v>
      </c>
      <c r="E315">
        <v>0.44024802040816302</v>
      </c>
      <c r="F315">
        <v>0.78257385478847896</v>
      </c>
      <c r="G315">
        <v>0.75268435410842005</v>
      </c>
      <c r="H315">
        <v>3.5332551020408101</v>
      </c>
      <c r="I315" t="str">
        <f>SUMIFS(days!$D$4:$D$68,days!$B$4:$B$68,'2026_VOC_emis_4km_bySector_AllD'!B315,days!$C$4:$C$68,'2026_VOC_emis_4km_bySector_AllD'!A315)&amp;" days"</f>
        <v>28 days</v>
      </c>
    </row>
    <row r="316" spans="1:9" x14ac:dyDescent="0.3">
      <c r="A316">
        <v>2018</v>
      </c>
      <c r="B316" t="s">
        <v>17</v>
      </c>
      <c r="C316" t="s">
        <v>11</v>
      </c>
      <c r="D316">
        <v>1769.54836734694</v>
      </c>
      <c r="E316">
        <v>12.889777306122401</v>
      </c>
      <c r="F316">
        <v>21.122631187076198</v>
      </c>
      <c r="G316">
        <v>22.037427214925899</v>
      </c>
      <c r="H316">
        <v>81.318285714285807</v>
      </c>
      <c r="I316" t="str">
        <f>SUMIFS(days!$D$4:$D$68,days!$B$4:$B$68,'2026_VOC_emis_4km_bySector_AllD'!B316,days!$C$4:$C$68,'2026_VOC_emis_4km_bySector_AllD'!A316)&amp;" days"</f>
        <v>28 days</v>
      </c>
    </row>
    <row r="317" spans="1:9" x14ac:dyDescent="0.3">
      <c r="A317">
        <v>2018</v>
      </c>
      <c r="B317" t="s">
        <v>17</v>
      </c>
      <c r="C317" t="s">
        <v>12</v>
      </c>
      <c r="D317">
        <v>235.807224489796</v>
      </c>
      <c r="E317">
        <v>1.6904523979591799</v>
      </c>
      <c r="F317">
        <v>2.8147685172425101</v>
      </c>
      <c r="G317">
        <v>2.8901369508244201</v>
      </c>
      <c r="H317">
        <v>15.119204081632599</v>
      </c>
      <c r="I317" t="str">
        <f>SUMIFS(days!$D$4:$D$68,days!$B$4:$B$68,'2026_VOC_emis_4km_bySector_AllD'!B317,days!$C$4:$C$68,'2026_VOC_emis_4km_bySector_AllD'!A317)&amp;" days"</f>
        <v>28 days</v>
      </c>
    </row>
    <row r="318" spans="1:9" x14ac:dyDescent="0.3">
      <c r="A318">
        <v>2018</v>
      </c>
      <c r="B318" t="s">
        <v>17</v>
      </c>
      <c r="C318" t="s">
        <v>7</v>
      </c>
      <c r="D318">
        <v>27.649785714285699</v>
      </c>
      <c r="E318">
        <v>0.17668684693877501</v>
      </c>
      <c r="F318">
        <v>0.33004818450946599</v>
      </c>
      <c r="G318">
        <v>0.302078417398148</v>
      </c>
      <c r="H318">
        <v>0.66063265306122398</v>
      </c>
      <c r="I318" t="str">
        <f>SUMIFS(days!$D$4:$D$68,days!$B$4:$B$68,'2026_VOC_emis_4km_bySector_AllD'!B318,days!$C$4:$C$68,'2026_VOC_emis_4km_bySector_AllD'!A318)&amp;" days"</f>
        <v>28 days</v>
      </c>
    </row>
    <row r="319" spans="1:9" x14ac:dyDescent="0.3">
      <c r="A319">
        <v>2018</v>
      </c>
      <c r="B319" t="s">
        <v>17</v>
      </c>
      <c r="C319" t="s">
        <v>9</v>
      </c>
      <c r="D319">
        <v>1132.2463265306101</v>
      </c>
      <c r="E319">
        <v>7.3282586428571399</v>
      </c>
      <c r="F319">
        <v>13.515325158410301</v>
      </c>
      <c r="G319">
        <v>12.528995856073299</v>
      </c>
      <c r="H319">
        <v>26.487255102040798</v>
      </c>
      <c r="I319" t="str">
        <f>SUMIFS(days!$D$4:$D$68,days!$B$4:$B$68,'2026_VOC_emis_4km_bySector_AllD'!B319,days!$C$4:$C$68,'2026_VOC_emis_4km_bySector_AllD'!A319)&amp;" days"</f>
        <v>28 days</v>
      </c>
    </row>
    <row r="320" spans="1:9" x14ac:dyDescent="0.3">
      <c r="A320">
        <v>2018</v>
      </c>
      <c r="B320" t="s">
        <v>17</v>
      </c>
      <c r="C320" t="s">
        <v>10</v>
      </c>
      <c r="D320">
        <v>2564.8111224489598</v>
      </c>
      <c r="E320">
        <v>17.9946608469387</v>
      </c>
      <c r="F320">
        <v>30.615472514733</v>
      </c>
      <c r="G320">
        <v>30.765157477416899</v>
      </c>
      <c r="H320">
        <v>63.339571428571503</v>
      </c>
      <c r="I320" t="str">
        <f>SUMIFS(days!$D$4:$D$68,days!$B$4:$B$68,'2026_VOC_emis_4km_bySector_AllD'!B320,days!$C$4:$C$68,'2026_VOC_emis_4km_bySector_AllD'!A320)&amp;" days"</f>
        <v>28 days</v>
      </c>
    </row>
    <row r="321" spans="1:9" x14ac:dyDescent="0.3">
      <c r="A321">
        <v>2019</v>
      </c>
      <c r="B321" t="s">
        <v>17</v>
      </c>
      <c r="C321" t="s">
        <v>8</v>
      </c>
      <c r="D321">
        <v>584.08642857142797</v>
      </c>
      <c r="E321">
        <v>4.0850109897959097</v>
      </c>
      <c r="F321">
        <v>14.422994414368301</v>
      </c>
      <c r="G321">
        <v>12.897651515084499</v>
      </c>
      <c r="H321">
        <v>29.956163265306099</v>
      </c>
      <c r="I321" t="str">
        <f>SUMIFS(days!$D$4:$D$68,days!$B$4:$B$68,'2026_VOC_emis_4km_bySector_AllD'!B321,days!$C$4:$C$68,'2026_VOC_emis_4km_bySector_AllD'!A321)&amp;" days"</f>
        <v>10 days</v>
      </c>
    </row>
    <row r="322" spans="1:9" x14ac:dyDescent="0.3">
      <c r="A322">
        <v>2019</v>
      </c>
      <c r="B322" t="s">
        <v>17</v>
      </c>
      <c r="C322" t="s">
        <v>15</v>
      </c>
      <c r="D322">
        <v>179.990897959184</v>
      </c>
      <c r="E322">
        <v>1.2793158979591801</v>
      </c>
      <c r="F322">
        <v>4.44456092269054</v>
      </c>
      <c r="G322">
        <v>4.0391985898694696</v>
      </c>
      <c r="H322">
        <v>8.3001326530612598</v>
      </c>
      <c r="I322" t="str">
        <f>SUMIFS(days!$D$4:$D$68,days!$B$4:$B$68,'2026_VOC_emis_4km_bySector_AllD'!B322,days!$C$4:$C$68,'2026_VOC_emis_4km_bySector_AllD'!A322)&amp;" days"</f>
        <v>10 days</v>
      </c>
    </row>
    <row r="323" spans="1:9" x14ac:dyDescent="0.3">
      <c r="A323">
        <v>2019</v>
      </c>
      <c r="B323" t="s">
        <v>17</v>
      </c>
      <c r="C323" t="s">
        <v>6</v>
      </c>
      <c r="D323">
        <v>34.9748163265306</v>
      </c>
      <c r="E323">
        <v>0.209436734693877</v>
      </c>
      <c r="F323">
        <v>0.86364201571141497</v>
      </c>
      <c r="G323">
        <v>0.6612569771015</v>
      </c>
      <c r="H323">
        <v>2.4404795918367301</v>
      </c>
      <c r="I323" t="str">
        <f>SUMIFS(days!$D$4:$D$68,days!$B$4:$B$68,'2026_VOC_emis_4km_bySector_AllD'!B323,days!$C$4:$C$68,'2026_VOC_emis_4km_bySector_AllD'!A323)&amp;" days"</f>
        <v>10 days</v>
      </c>
    </row>
    <row r="324" spans="1:9" x14ac:dyDescent="0.3">
      <c r="A324">
        <v>2019</v>
      </c>
      <c r="B324" t="s">
        <v>17</v>
      </c>
      <c r="C324" t="s">
        <v>16</v>
      </c>
      <c r="D324">
        <v>2.4136938775510099</v>
      </c>
      <c r="E324">
        <v>1.8387306122448901E-2</v>
      </c>
      <c r="F324">
        <v>5.9601955482956701E-2</v>
      </c>
      <c r="G324">
        <v>5.8054450100849302E-2</v>
      </c>
      <c r="H324">
        <v>0.159428571428571</v>
      </c>
      <c r="I324" t="str">
        <f>SUMIFS(days!$D$4:$D$68,days!$B$4:$B$68,'2026_VOC_emis_4km_bySector_AllD'!B324,days!$C$4:$C$68,'2026_VOC_emis_4km_bySector_AllD'!A324)&amp;" days"</f>
        <v>10 days</v>
      </c>
    </row>
    <row r="325" spans="1:9" x14ac:dyDescent="0.3">
      <c r="A325">
        <v>2019</v>
      </c>
      <c r="B325" t="s">
        <v>17</v>
      </c>
      <c r="C325" t="s">
        <v>14</v>
      </c>
      <c r="D325">
        <v>491.329816326529</v>
      </c>
      <c r="E325">
        <v>3.5405218775510101</v>
      </c>
      <c r="F325">
        <v>12.132531847765</v>
      </c>
      <c r="G325">
        <v>11.178529867423199</v>
      </c>
      <c r="H325">
        <v>22.2326428571428</v>
      </c>
      <c r="I325" t="str">
        <f>SUMIFS(days!$D$4:$D$68,days!$B$4:$B$68,'2026_VOC_emis_4km_bySector_AllD'!B325,days!$C$4:$C$68,'2026_VOC_emis_4km_bySector_AllD'!A325)&amp;" days"</f>
        <v>10 days</v>
      </c>
    </row>
    <row r="326" spans="1:9" x14ac:dyDescent="0.3">
      <c r="A326">
        <v>2019</v>
      </c>
      <c r="B326" t="s">
        <v>17</v>
      </c>
      <c r="C326" t="s">
        <v>13</v>
      </c>
      <c r="D326">
        <v>24.014806122448899</v>
      </c>
      <c r="E326">
        <v>0.260253183673469</v>
      </c>
      <c r="F326">
        <v>0.59300370223182297</v>
      </c>
      <c r="G326">
        <v>0.82170032763593703</v>
      </c>
      <c r="H326">
        <v>3.5332551020408101</v>
      </c>
      <c r="I326" t="str">
        <f>SUMIFS(days!$D$4:$D$68,days!$B$4:$B$68,'2026_VOC_emis_4km_bySector_AllD'!B326,days!$C$4:$C$68,'2026_VOC_emis_4km_bySector_AllD'!A326)&amp;" days"</f>
        <v>10 days</v>
      </c>
    </row>
    <row r="327" spans="1:9" x14ac:dyDescent="0.3">
      <c r="A327">
        <v>2019</v>
      </c>
      <c r="B327" t="s">
        <v>17</v>
      </c>
      <c r="C327" t="s">
        <v>11</v>
      </c>
      <c r="D327">
        <v>730.72160204081501</v>
      </c>
      <c r="E327">
        <v>7.6825832959183602</v>
      </c>
      <c r="F327">
        <v>18.0438939669767</v>
      </c>
      <c r="G327">
        <v>24.2563073474902</v>
      </c>
      <c r="H327">
        <v>81.318285714285807</v>
      </c>
      <c r="I327" t="str">
        <f>SUMIFS(days!$D$4:$D$68,days!$B$4:$B$68,'2026_VOC_emis_4km_bySector_AllD'!B327,days!$C$4:$C$68,'2026_VOC_emis_4km_bySector_AllD'!A327)&amp;" days"</f>
        <v>10 days</v>
      </c>
    </row>
    <row r="328" spans="1:9" x14ac:dyDescent="0.3">
      <c r="A328">
        <v>2019</v>
      </c>
      <c r="B328" t="s">
        <v>17</v>
      </c>
      <c r="C328" t="s">
        <v>12</v>
      </c>
      <c r="D328">
        <v>90.136785714285594</v>
      </c>
      <c r="E328">
        <v>0.85332613265306001</v>
      </c>
      <c r="F328">
        <v>2.2257705252045099</v>
      </c>
      <c r="G328">
        <v>2.6942162738768598</v>
      </c>
      <c r="H328">
        <v>15.119204081632599</v>
      </c>
      <c r="I328" t="str">
        <f>SUMIFS(days!$D$4:$D$68,days!$B$4:$B$68,'2026_VOC_emis_4km_bySector_AllD'!B328,days!$C$4:$C$68,'2026_VOC_emis_4km_bySector_AllD'!A328)&amp;" days"</f>
        <v>10 days</v>
      </c>
    </row>
    <row r="329" spans="1:9" x14ac:dyDescent="0.3">
      <c r="A329">
        <v>2019</v>
      </c>
      <c r="B329" t="s">
        <v>17</v>
      </c>
      <c r="C329" t="s">
        <v>7</v>
      </c>
      <c r="D329">
        <v>15.1011734693877</v>
      </c>
      <c r="E329">
        <v>0.12081268367346901</v>
      </c>
      <c r="F329">
        <v>0.37289710896398798</v>
      </c>
      <c r="G329">
        <v>0.38144325597038398</v>
      </c>
      <c r="H329">
        <v>0.66063265306122398</v>
      </c>
      <c r="I329" t="str">
        <f>SUMIFS(days!$D$4:$D$68,days!$B$4:$B$68,'2026_VOC_emis_4km_bySector_AllD'!B329,days!$C$4:$C$68,'2026_VOC_emis_4km_bySector_AllD'!A329)&amp;" days"</f>
        <v>10 days</v>
      </c>
    </row>
    <row r="330" spans="1:9" x14ac:dyDescent="0.3">
      <c r="A330">
        <v>2019</v>
      </c>
      <c r="B330" t="s">
        <v>17</v>
      </c>
      <c r="C330" t="s">
        <v>9</v>
      </c>
      <c r="D330">
        <v>603.29865306122394</v>
      </c>
      <c r="E330">
        <v>4.2938773775510102</v>
      </c>
      <c r="F330">
        <v>14.897406749511299</v>
      </c>
      <c r="G330">
        <v>13.5571077293295</v>
      </c>
      <c r="H330">
        <v>26.487255102040798</v>
      </c>
      <c r="I330" t="str">
        <f>SUMIFS(days!$D$4:$D$68,days!$B$4:$B$68,'2026_VOC_emis_4km_bySector_AllD'!B330,days!$C$4:$C$68,'2026_VOC_emis_4km_bySector_AllD'!A330)&amp;" days"</f>
        <v>10 days</v>
      </c>
    </row>
    <row r="331" spans="1:9" x14ac:dyDescent="0.3">
      <c r="A331">
        <v>2019</v>
      </c>
      <c r="B331" t="s">
        <v>17</v>
      </c>
      <c r="C331" t="s">
        <v>10</v>
      </c>
      <c r="D331">
        <v>1293.6203979591801</v>
      </c>
      <c r="E331">
        <v>9.3289924591836595</v>
      </c>
      <c r="F331">
        <v>31.943696791093199</v>
      </c>
      <c r="G331">
        <v>29.4545336661172</v>
      </c>
      <c r="H331">
        <v>63.339571428571503</v>
      </c>
      <c r="I331" t="str">
        <f>SUMIFS(days!$D$4:$D$68,days!$B$4:$B$68,'2026_VOC_emis_4km_bySector_AllD'!B331,days!$C$4:$C$68,'2026_VOC_emis_4km_bySector_AllD'!A331)&amp;" days"</f>
        <v>10 days</v>
      </c>
    </row>
    <row r="332" spans="1:9" x14ac:dyDescent="0.3">
      <c r="A332">
        <v>2020</v>
      </c>
      <c r="B332" t="s">
        <v>17</v>
      </c>
      <c r="C332" t="s">
        <v>8</v>
      </c>
      <c r="D332">
        <v>613.61387755101998</v>
      </c>
      <c r="E332">
        <v>5.2331641224489696</v>
      </c>
      <c r="F332">
        <v>14.073519148522999</v>
      </c>
      <c r="G332">
        <v>15.292079739685001</v>
      </c>
      <c r="H332">
        <v>29.956163265306099</v>
      </c>
      <c r="I332" t="str">
        <f>SUMIFS(days!$D$4:$D$68,days!$B$4:$B$68,'2026_VOC_emis_4km_bySector_AllD'!B332,days!$C$4:$C$68,'2026_VOC_emis_4km_bySector_AllD'!A332)&amp;" days"</f>
        <v>14 days</v>
      </c>
    </row>
    <row r="333" spans="1:9" x14ac:dyDescent="0.3">
      <c r="A333">
        <v>2020</v>
      </c>
      <c r="B333" t="s">
        <v>17</v>
      </c>
      <c r="C333" t="s">
        <v>15</v>
      </c>
      <c r="D333">
        <v>172.03847959183699</v>
      </c>
      <c r="E333">
        <v>1.4530655918367299</v>
      </c>
      <c r="F333">
        <v>3.9457823973630601</v>
      </c>
      <c r="G333">
        <v>4.2460726202031198</v>
      </c>
      <c r="H333">
        <v>8.3001326530612598</v>
      </c>
      <c r="I333" t="str">
        <f>SUMIFS(days!$D$4:$D$68,days!$B$4:$B$68,'2026_VOC_emis_4km_bySector_AllD'!B333,days!$C$4:$C$68,'2026_VOC_emis_4km_bySector_AllD'!A333)&amp;" days"</f>
        <v>14 days</v>
      </c>
    </row>
    <row r="334" spans="1:9" x14ac:dyDescent="0.3">
      <c r="A334">
        <v>2020</v>
      </c>
      <c r="B334" t="s">
        <v>17</v>
      </c>
      <c r="C334" t="s">
        <v>6</v>
      </c>
      <c r="D334">
        <v>37.8174591836734</v>
      </c>
      <c r="E334">
        <v>0.33549737755101999</v>
      </c>
      <c r="F334">
        <v>0.86736098292637298</v>
      </c>
      <c r="G334">
        <v>0.98037296937755702</v>
      </c>
      <c r="H334">
        <v>2.4404795918367301</v>
      </c>
      <c r="I334" t="str">
        <f>SUMIFS(days!$D$4:$D$68,days!$B$4:$B$68,'2026_VOC_emis_4km_bySector_AllD'!B334,days!$C$4:$C$68,'2026_VOC_emis_4km_bySector_AllD'!A334)&amp;" days"</f>
        <v>14 days</v>
      </c>
    </row>
    <row r="335" spans="1:9" x14ac:dyDescent="0.3">
      <c r="A335">
        <v>2020</v>
      </c>
      <c r="B335" t="s">
        <v>17</v>
      </c>
      <c r="C335" t="s">
        <v>16</v>
      </c>
      <c r="D335">
        <v>2.5374285714285598</v>
      </c>
      <c r="E335">
        <v>1.97629183673469E-2</v>
      </c>
      <c r="F335">
        <v>5.8197102273066202E-2</v>
      </c>
      <c r="G335">
        <v>5.7750171118448601E-2</v>
      </c>
      <c r="H335">
        <v>0.159428571428571</v>
      </c>
      <c r="I335" t="str">
        <f>SUMIFS(days!$D$4:$D$68,days!$B$4:$B$68,'2026_VOC_emis_4km_bySector_AllD'!B335,days!$C$4:$C$68,'2026_VOC_emis_4km_bySector_AllD'!A335)&amp;" days"</f>
        <v>14 days</v>
      </c>
    </row>
    <row r="336" spans="1:9" x14ac:dyDescent="0.3">
      <c r="A336">
        <v>2020</v>
      </c>
      <c r="B336" t="s">
        <v>17</v>
      </c>
      <c r="C336" t="s">
        <v>14</v>
      </c>
      <c r="D336">
        <v>489.87449999999899</v>
      </c>
      <c r="E336">
        <v>4.1093903979591797</v>
      </c>
      <c r="F336">
        <v>11.2354990790603</v>
      </c>
      <c r="G336">
        <v>12.0082466700241</v>
      </c>
      <c r="H336">
        <v>22.2326428571428</v>
      </c>
      <c r="I336" t="str">
        <f>SUMIFS(days!$D$4:$D$68,days!$B$4:$B$68,'2026_VOC_emis_4km_bySector_AllD'!B336,days!$C$4:$C$68,'2026_VOC_emis_4km_bySector_AllD'!A336)&amp;" days"</f>
        <v>14 days</v>
      </c>
    </row>
    <row r="337" spans="1:9" x14ac:dyDescent="0.3">
      <c r="A337">
        <v>2020</v>
      </c>
      <c r="B337" t="s">
        <v>17</v>
      </c>
      <c r="C337" t="s">
        <v>13</v>
      </c>
      <c r="D337">
        <v>33.186265306122401</v>
      </c>
      <c r="E337">
        <v>0.20597022448979499</v>
      </c>
      <c r="F337">
        <v>0.76114240133828504</v>
      </c>
      <c r="G337">
        <v>0.601875466390837</v>
      </c>
      <c r="H337">
        <v>3.5332551020408101</v>
      </c>
      <c r="I337" t="str">
        <f>SUMIFS(days!$D$4:$D$68,days!$B$4:$B$68,'2026_VOC_emis_4km_bySector_AllD'!B337,days!$C$4:$C$68,'2026_VOC_emis_4km_bySector_AllD'!A337)&amp;" days"</f>
        <v>14 days</v>
      </c>
    </row>
    <row r="338" spans="1:9" x14ac:dyDescent="0.3">
      <c r="A338">
        <v>2020</v>
      </c>
      <c r="B338" t="s">
        <v>17</v>
      </c>
      <c r="C338" t="s">
        <v>11</v>
      </c>
      <c r="D338">
        <v>949.44352040816204</v>
      </c>
      <c r="E338">
        <v>5.8732131326530501</v>
      </c>
      <c r="F338">
        <v>21.775927914528602</v>
      </c>
      <c r="G338">
        <v>17.162397633855399</v>
      </c>
      <c r="H338">
        <v>81.318285714285807</v>
      </c>
      <c r="I338" t="str">
        <f>SUMIFS(days!$D$4:$D$68,days!$B$4:$B$68,'2026_VOC_emis_4km_bySector_AllD'!B338,days!$C$4:$C$68,'2026_VOC_emis_4km_bySector_AllD'!A338)&amp;" days"</f>
        <v>14 days</v>
      </c>
    </row>
    <row r="339" spans="1:9" x14ac:dyDescent="0.3">
      <c r="A339">
        <v>2020</v>
      </c>
      <c r="B339" t="s">
        <v>17</v>
      </c>
      <c r="C339" t="s">
        <v>12</v>
      </c>
      <c r="D339">
        <v>136.324367346938</v>
      </c>
      <c r="E339">
        <v>0.95755476530612105</v>
      </c>
      <c r="F339">
        <v>3.12666265294482</v>
      </c>
      <c r="G339">
        <v>2.7981166811416598</v>
      </c>
      <c r="H339">
        <v>15.119204081632599</v>
      </c>
      <c r="I339" t="str">
        <f>SUMIFS(days!$D$4:$D$68,days!$B$4:$B$68,'2026_VOC_emis_4km_bySector_AllD'!B339,days!$C$4:$C$68,'2026_VOC_emis_4km_bySector_AllD'!A339)&amp;" days"</f>
        <v>14 days</v>
      </c>
    </row>
    <row r="340" spans="1:9" x14ac:dyDescent="0.3">
      <c r="A340">
        <v>2020</v>
      </c>
      <c r="B340" t="s">
        <v>17</v>
      </c>
      <c r="C340" t="s">
        <v>7</v>
      </c>
      <c r="D340">
        <v>17.755775510204</v>
      </c>
      <c r="E340">
        <v>0.155960275510204</v>
      </c>
      <c r="F340">
        <v>0.40723695434830798</v>
      </c>
      <c r="G340">
        <v>0.45573899719567401</v>
      </c>
      <c r="H340">
        <v>0.66063265306122398</v>
      </c>
      <c r="I340" t="str">
        <f>SUMIFS(days!$D$4:$D$68,days!$B$4:$B$68,'2026_VOC_emis_4km_bySector_AllD'!B340,days!$C$4:$C$68,'2026_VOC_emis_4km_bySector_AllD'!A340)&amp;" days"</f>
        <v>14 days</v>
      </c>
    </row>
    <row r="341" spans="1:9" x14ac:dyDescent="0.3">
      <c r="A341">
        <v>2020</v>
      </c>
      <c r="B341" t="s">
        <v>17</v>
      </c>
      <c r="C341" t="s">
        <v>9</v>
      </c>
      <c r="D341">
        <v>595.28115306122504</v>
      </c>
      <c r="E341">
        <v>4.9380664999999899</v>
      </c>
      <c r="F341">
        <v>13.6530496014823</v>
      </c>
      <c r="G341">
        <v>14.4297608312978</v>
      </c>
      <c r="H341">
        <v>26.487255102040798</v>
      </c>
      <c r="I341" t="str">
        <f>SUMIFS(days!$D$4:$D$68,days!$B$4:$B$68,'2026_VOC_emis_4km_bySector_AllD'!B341,days!$C$4:$C$68,'2026_VOC_emis_4km_bySector_AllD'!A341)&amp;" days"</f>
        <v>14 days</v>
      </c>
    </row>
    <row r="342" spans="1:9" x14ac:dyDescent="0.3">
      <c r="A342">
        <v>2020</v>
      </c>
      <c r="B342" t="s">
        <v>17</v>
      </c>
      <c r="C342" t="s">
        <v>10</v>
      </c>
      <c r="D342">
        <v>1312.1871632652999</v>
      </c>
      <c r="E342">
        <v>10.939756959183599</v>
      </c>
      <c r="F342">
        <v>30.095621765211501</v>
      </c>
      <c r="G342">
        <v>31.967588219710301</v>
      </c>
      <c r="H342">
        <v>63.339571428571503</v>
      </c>
      <c r="I342" t="str">
        <f>SUMIFS(days!$D$4:$D$68,days!$B$4:$B$68,'2026_VOC_emis_4km_bySector_AllD'!B342,days!$C$4:$C$68,'2026_VOC_emis_4km_bySector_AllD'!A342)&amp;" days"</f>
        <v>14 days</v>
      </c>
    </row>
    <row r="343" spans="1:9" x14ac:dyDescent="0.3">
      <c r="A343">
        <v>2021</v>
      </c>
      <c r="B343" t="s">
        <v>17</v>
      </c>
      <c r="C343" t="s">
        <v>8</v>
      </c>
      <c r="D343">
        <v>1638.3818367346901</v>
      </c>
      <c r="E343">
        <v>17.362077122449001</v>
      </c>
      <c r="F343">
        <v>14.617024477552199</v>
      </c>
      <c r="G343">
        <v>13.889322247458701</v>
      </c>
      <c r="H343">
        <v>29.956163265306099</v>
      </c>
      <c r="I343" t="str">
        <f>SUMIFS(days!$D$4:$D$68,days!$B$4:$B$68,'2026_VOC_emis_4km_bySector_AllD'!B343,days!$C$4:$C$68,'2026_VOC_emis_4km_bySector_AllD'!A343)&amp;" days"</f>
        <v>36 days</v>
      </c>
    </row>
    <row r="344" spans="1:9" x14ac:dyDescent="0.3">
      <c r="A344">
        <v>2021</v>
      </c>
      <c r="B344" t="s">
        <v>17</v>
      </c>
      <c r="C344" t="s">
        <v>15</v>
      </c>
      <c r="D344">
        <v>446.41070408163199</v>
      </c>
      <c r="E344">
        <v>4.8384613061224497</v>
      </c>
      <c r="F344">
        <v>3.9827078415416</v>
      </c>
      <c r="G344">
        <v>3.87067444687837</v>
      </c>
      <c r="H344">
        <v>8.3001326530612598</v>
      </c>
      <c r="I344" t="str">
        <f>SUMIFS(days!$D$4:$D$68,days!$B$4:$B$68,'2026_VOC_emis_4km_bySector_AllD'!B344,days!$C$4:$C$68,'2026_VOC_emis_4km_bySector_AllD'!A344)&amp;" days"</f>
        <v>36 days</v>
      </c>
    </row>
    <row r="345" spans="1:9" x14ac:dyDescent="0.3">
      <c r="A345">
        <v>2021</v>
      </c>
      <c r="B345" t="s">
        <v>17</v>
      </c>
      <c r="C345" t="s">
        <v>6</v>
      </c>
      <c r="D345">
        <v>43.062785714285702</v>
      </c>
      <c r="E345">
        <v>0.335214724489795</v>
      </c>
      <c r="F345">
        <v>0.38418992370655197</v>
      </c>
      <c r="G345">
        <v>0.26816522572128398</v>
      </c>
      <c r="H345">
        <v>2.4404795918367301</v>
      </c>
      <c r="I345" t="str">
        <f>SUMIFS(days!$D$4:$D$68,days!$B$4:$B$68,'2026_VOC_emis_4km_bySector_AllD'!B345,days!$C$4:$C$68,'2026_VOC_emis_4km_bySector_AllD'!A345)&amp;" days"</f>
        <v>36 days</v>
      </c>
    </row>
    <row r="346" spans="1:9" x14ac:dyDescent="0.3">
      <c r="A346">
        <v>2021</v>
      </c>
      <c r="B346" t="s">
        <v>17</v>
      </c>
      <c r="C346" t="s">
        <v>16</v>
      </c>
      <c r="D346">
        <v>7.3879795918367304</v>
      </c>
      <c r="E346">
        <v>8.1589591836734601E-2</v>
      </c>
      <c r="F346">
        <v>6.5912765945183999E-2</v>
      </c>
      <c r="G346">
        <v>6.5270078289986905E-2</v>
      </c>
      <c r="H346">
        <v>0.159428571428571</v>
      </c>
      <c r="I346" t="str">
        <f>SUMIFS(days!$D$4:$D$68,days!$B$4:$B$68,'2026_VOC_emis_4km_bySector_AllD'!B346,days!$C$4:$C$68,'2026_VOC_emis_4km_bySector_AllD'!A346)&amp;" days"</f>
        <v>36 days</v>
      </c>
    </row>
    <row r="347" spans="1:9" x14ac:dyDescent="0.3">
      <c r="A347">
        <v>2021</v>
      </c>
      <c r="B347" t="s">
        <v>17</v>
      </c>
      <c r="C347" t="s">
        <v>14</v>
      </c>
      <c r="D347">
        <v>1291.7096632652999</v>
      </c>
      <c r="E347">
        <v>13.8583461938775</v>
      </c>
      <c r="F347">
        <v>11.524146168190899</v>
      </c>
      <c r="G347">
        <v>11.0864060069592</v>
      </c>
      <c r="H347">
        <v>22.2326428571428</v>
      </c>
      <c r="I347" t="str">
        <f>SUMIFS(days!$D$4:$D$68,days!$B$4:$B$68,'2026_VOC_emis_4km_bySector_AllD'!B347,days!$C$4:$C$68,'2026_VOC_emis_4km_bySector_AllD'!A347)&amp;" days"</f>
        <v>36 days</v>
      </c>
    </row>
    <row r="348" spans="1:9" x14ac:dyDescent="0.3">
      <c r="A348">
        <v>2021</v>
      </c>
      <c r="B348" t="s">
        <v>17</v>
      </c>
      <c r="C348" t="s">
        <v>13</v>
      </c>
      <c r="D348">
        <v>94.4642653061224</v>
      </c>
      <c r="E348">
        <v>1.1683085612244899</v>
      </c>
      <c r="F348">
        <v>0.84277452744807202</v>
      </c>
      <c r="G348">
        <v>0.93462400707404203</v>
      </c>
      <c r="H348">
        <v>3.5332551020408101</v>
      </c>
      <c r="I348" t="str">
        <f>SUMIFS(days!$D$4:$D$68,days!$B$4:$B$68,'2026_VOC_emis_4km_bySector_AllD'!B348,days!$C$4:$C$68,'2026_VOC_emis_4km_bySector_AllD'!A348)&amp;" days"</f>
        <v>36 days</v>
      </c>
    </row>
    <row r="349" spans="1:9" x14ac:dyDescent="0.3">
      <c r="A349">
        <v>2021</v>
      </c>
      <c r="B349" t="s">
        <v>17</v>
      </c>
      <c r="C349" t="s">
        <v>11</v>
      </c>
      <c r="D349">
        <v>2309.9891836734701</v>
      </c>
      <c r="E349">
        <v>28.098121275510199</v>
      </c>
      <c r="F349">
        <v>20.608851785082202</v>
      </c>
      <c r="G349">
        <v>22.4779476667069</v>
      </c>
      <c r="H349">
        <v>81.318285714285807</v>
      </c>
      <c r="I349" t="str">
        <f>SUMIFS(days!$D$4:$D$68,days!$B$4:$B$68,'2026_VOC_emis_4km_bySector_AllD'!B349,days!$C$4:$C$68,'2026_VOC_emis_4km_bySector_AllD'!A349)&amp;" days"</f>
        <v>36 days</v>
      </c>
    </row>
    <row r="350" spans="1:9" x14ac:dyDescent="0.3">
      <c r="A350">
        <v>2021</v>
      </c>
      <c r="B350" t="s">
        <v>17</v>
      </c>
      <c r="C350" t="s">
        <v>12</v>
      </c>
      <c r="D350">
        <v>337.93931632652999</v>
      </c>
      <c r="E350">
        <v>3.9109045612244802</v>
      </c>
      <c r="F350">
        <v>3.0149670534171502</v>
      </c>
      <c r="G350">
        <v>3.1286471858639602</v>
      </c>
      <c r="H350">
        <v>15.119204081632599</v>
      </c>
      <c r="I350" t="str">
        <f>SUMIFS(days!$D$4:$D$68,days!$B$4:$B$68,'2026_VOC_emis_4km_bySector_AllD'!B350,days!$C$4:$C$68,'2026_VOC_emis_4km_bySector_AllD'!A350)&amp;" days"</f>
        <v>36 days</v>
      </c>
    </row>
    <row r="351" spans="1:9" x14ac:dyDescent="0.3">
      <c r="A351">
        <v>2021</v>
      </c>
      <c r="B351" t="s">
        <v>17</v>
      </c>
      <c r="C351" t="s">
        <v>7</v>
      </c>
      <c r="D351">
        <v>38.379908163265299</v>
      </c>
      <c r="E351">
        <v>0.51077713265306102</v>
      </c>
      <c r="F351">
        <v>0.34241105735567401</v>
      </c>
      <c r="G351">
        <v>0.40861171978544097</v>
      </c>
      <c r="H351">
        <v>0.66063265306122398</v>
      </c>
      <c r="I351" t="str">
        <f>SUMIFS(days!$D$4:$D$68,days!$B$4:$B$68,'2026_VOC_emis_4km_bySector_AllD'!B351,days!$C$4:$C$68,'2026_VOC_emis_4km_bySector_AllD'!A351)&amp;" days"</f>
        <v>36 days</v>
      </c>
    </row>
    <row r="352" spans="1:9" x14ac:dyDescent="0.3">
      <c r="A352">
        <v>2021</v>
      </c>
      <c r="B352" t="s">
        <v>17</v>
      </c>
      <c r="C352" t="s">
        <v>9</v>
      </c>
      <c r="D352">
        <v>1506.0977040816299</v>
      </c>
      <c r="E352">
        <v>17.408076102040798</v>
      </c>
      <c r="F352">
        <v>13.436835365571399</v>
      </c>
      <c r="G352">
        <v>13.926120531794099</v>
      </c>
      <c r="H352">
        <v>26.487255102040798</v>
      </c>
      <c r="I352" t="str">
        <f>SUMIFS(days!$D$4:$D$68,days!$B$4:$B$68,'2026_VOC_emis_4km_bySector_AllD'!B352,days!$C$4:$C$68,'2026_VOC_emis_4km_bySector_AllD'!A352)&amp;" days"</f>
        <v>36 days</v>
      </c>
    </row>
    <row r="353" spans="1:9" x14ac:dyDescent="0.3">
      <c r="A353">
        <v>2021</v>
      </c>
      <c r="B353" t="s">
        <v>17</v>
      </c>
      <c r="C353" t="s">
        <v>10</v>
      </c>
      <c r="D353">
        <v>3494.90001020407</v>
      </c>
      <c r="E353">
        <v>37.431178387754997</v>
      </c>
      <c r="F353">
        <v>31.180179034188701</v>
      </c>
      <c r="G353">
        <v>29.944210883467701</v>
      </c>
      <c r="H353">
        <v>63.339571428571503</v>
      </c>
      <c r="I353" t="str">
        <f>SUMIFS(days!$D$4:$D$68,days!$B$4:$B$68,'2026_VOC_emis_4km_bySector_AllD'!B353,days!$C$4:$C$68,'2026_VOC_emis_4km_bySector_AllD'!A353)&amp;" days"</f>
        <v>36 days</v>
      </c>
    </row>
    <row r="354" spans="1:9" x14ac:dyDescent="0.3">
      <c r="A354">
        <v>2022</v>
      </c>
      <c r="B354" t="s">
        <v>17</v>
      </c>
      <c r="C354" t="s">
        <v>8</v>
      </c>
      <c r="D354">
        <v>801.78768367346902</v>
      </c>
      <c r="E354">
        <v>4.7325756530612297</v>
      </c>
      <c r="F354">
        <v>14.6654757850529</v>
      </c>
      <c r="G354">
        <v>15.2346203645358</v>
      </c>
      <c r="H354">
        <v>29.956163265306099</v>
      </c>
      <c r="I354" t="str">
        <f>SUMIFS(days!$D$4:$D$68,days!$B$4:$B$68,'2026_VOC_emis_4km_bySector_AllD'!B354,days!$C$4:$C$68,'2026_VOC_emis_4km_bySector_AllD'!A354)&amp;" days"</f>
        <v>17 days</v>
      </c>
    </row>
    <row r="355" spans="1:9" x14ac:dyDescent="0.3">
      <c r="A355">
        <v>2022</v>
      </c>
      <c r="B355" t="s">
        <v>17</v>
      </c>
      <c r="C355" t="s">
        <v>15</v>
      </c>
      <c r="D355">
        <v>215.381918367347</v>
      </c>
      <c r="E355">
        <v>1.2134788571428501</v>
      </c>
      <c r="F355">
        <v>3.9395445610773101</v>
      </c>
      <c r="G355">
        <v>3.9063062197440201</v>
      </c>
      <c r="H355">
        <v>8.3001326530612598</v>
      </c>
      <c r="I355" t="str">
        <f>SUMIFS(days!$D$4:$D$68,days!$B$4:$B$68,'2026_VOC_emis_4km_bySector_AllD'!B355,days!$C$4:$C$68,'2026_VOC_emis_4km_bySector_AllD'!A355)&amp;" days"</f>
        <v>17 days</v>
      </c>
    </row>
    <row r="356" spans="1:9" x14ac:dyDescent="0.3">
      <c r="A356">
        <v>2022</v>
      </c>
      <c r="B356" t="s">
        <v>17</v>
      </c>
      <c r="C356" t="s">
        <v>6</v>
      </c>
      <c r="D356">
        <v>13.823153061224399</v>
      </c>
      <c r="E356">
        <v>9.9524959183673406E-2</v>
      </c>
      <c r="F356">
        <v>0.25283890064720399</v>
      </c>
      <c r="G356">
        <v>0.320380503368906</v>
      </c>
      <c r="H356">
        <v>2.4404795918367301</v>
      </c>
      <c r="I356" t="str">
        <f>SUMIFS(days!$D$4:$D$68,days!$B$4:$B$68,'2026_VOC_emis_4km_bySector_AllD'!B356,days!$C$4:$C$68,'2026_VOC_emis_4km_bySector_AllD'!A356)&amp;" days"</f>
        <v>17 days</v>
      </c>
    </row>
    <row r="357" spans="1:9" x14ac:dyDescent="0.3">
      <c r="A357">
        <v>2022</v>
      </c>
      <c r="B357" t="s">
        <v>17</v>
      </c>
      <c r="C357" t="s">
        <v>16</v>
      </c>
      <c r="D357">
        <v>3.4328775510203999</v>
      </c>
      <c r="E357">
        <v>1.99330204081632E-2</v>
      </c>
      <c r="F357">
        <v>6.27906659365009E-2</v>
      </c>
      <c r="G357">
        <v>6.4166327365624706E-2</v>
      </c>
      <c r="H357">
        <v>0.159428571428571</v>
      </c>
      <c r="I357" t="str">
        <f>SUMIFS(days!$D$4:$D$68,days!$B$4:$B$68,'2026_VOC_emis_4km_bySector_AllD'!B357,days!$C$4:$C$68,'2026_VOC_emis_4km_bySector_AllD'!A357)&amp;" days"</f>
        <v>17 days</v>
      </c>
    </row>
    <row r="358" spans="1:9" x14ac:dyDescent="0.3">
      <c r="A358">
        <v>2022</v>
      </c>
      <c r="B358" t="s">
        <v>17</v>
      </c>
      <c r="C358" t="s">
        <v>14</v>
      </c>
      <c r="D358">
        <v>623.96786734693796</v>
      </c>
      <c r="E358">
        <v>3.59944733673469</v>
      </c>
      <c r="F358">
        <v>11.4129785672217</v>
      </c>
      <c r="G358">
        <v>11.5869703343933</v>
      </c>
      <c r="H358">
        <v>22.2326428571428</v>
      </c>
      <c r="I358" t="str">
        <f>SUMIFS(days!$D$4:$D$68,days!$B$4:$B$68,'2026_VOC_emis_4km_bySector_AllD'!B358,days!$C$4:$C$68,'2026_VOC_emis_4km_bySector_AllD'!A358)&amp;" days"</f>
        <v>17 days</v>
      </c>
    </row>
    <row r="359" spans="1:9" x14ac:dyDescent="0.3">
      <c r="A359">
        <v>2022</v>
      </c>
      <c r="B359" t="s">
        <v>17</v>
      </c>
      <c r="C359" t="s">
        <v>13</v>
      </c>
      <c r="D359">
        <v>53.021193877550999</v>
      </c>
      <c r="E359">
        <v>0.268497357142856</v>
      </c>
      <c r="F359">
        <v>0.96980915364434095</v>
      </c>
      <c r="G359">
        <v>0.86431905262977304</v>
      </c>
      <c r="H359">
        <v>3.5332551020408101</v>
      </c>
      <c r="I359" t="str">
        <f>SUMIFS(days!$D$4:$D$68,days!$B$4:$B$68,'2026_VOC_emis_4km_bySector_AllD'!B359,days!$C$4:$C$68,'2026_VOC_emis_4km_bySector_AllD'!A359)&amp;" days"</f>
        <v>17 days</v>
      </c>
    </row>
    <row r="360" spans="1:9" x14ac:dyDescent="0.3">
      <c r="A360">
        <v>2022</v>
      </c>
      <c r="B360" t="s">
        <v>17</v>
      </c>
      <c r="C360" t="s">
        <v>11</v>
      </c>
      <c r="D360">
        <v>1172.97708163265</v>
      </c>
      <c r="E360">
        <v>6.3093629489795804</v>
      </c>
      <c r="F360">
        <v>21.4548905369709</v>
      </c>
      <c r="G360">
        <v>20.3104517109192</v>
      </c>
      <c r="H360">
        <v>81.318285714285807</v>
      </c>
      <c r="I360" t="str">
        <f>SUMIFS(days!$D$4:$D$68,days!$B$4:$B$68,'2026_VOC_emis_4km_bySector_AllD'!B360,days!$C$4:$C$68,'2026_VOC_emis_4km_bySector_AllD'!A360)&amp;" days"</f>
        <v>17 days</v>
      </c>
    </row>
    <row r="361" spans="1:9" x14ac:dyDescent="0.3">
      <c r="A361">
        <v>2022</v>
      </c>
      <c r="B361" t="s">
        <v>17</v>
      </c>
      <c r="C361" t="s">
        <v>12</v>
      </c>
      <c r="D361">
        <v>154.848357142857</v>
      </c>
      <c r="E361">
        <v>0.96159320408163196</v>
      </c>
      <c r="F361">
        <v>2.83232690932509</v>
      </c>
      <c r="G361">
        <v>3.0954618548623398</v>
      </c>
      <c r="H361">
        <v>15.119204081632599</v>
      </c>
      <c r="I361" t="str">
        <f>SUMIFS(days!$D$4:$D$68,days!$B$4:$B$68,'2026_VOC_emis_4km_bySector_AllD'!B361,days!$C$4:$C$68,'2026_VOC_emis_4km_bySector_AllD'!A361)&amp;" days"</f>
        <v>17 days</v>
      </c>
    </row>
    <row r="362" spans="1:9" x14ac:dyDescent="0.3">
      <c r="A362">
        <v>2022</v>
      </c>
      <c r="B362" t="s">
        <v>17</v>
      </c>
      <c r="C362" t="s">
        <v>7</v>
      </c>
      <c r="D362">
        <v>18.2039897959183</v>
      </c>
      <c r="E362">
        <v>9.4169459183673407E-2</v>
      </c>
      <c r="F362">
        <v>0.33296866113014101</v>
      </c>
      <c r="G362">
        <v>0.303140629071387</v>
      </c>
      <c r="H362">
        <v>0.66063265306122398</v>
      </c>
      <c r="I362" t="str">
        <f>SUMIFS(days!$D$4:$D$68,days!$B$4:$B$68,'2026_VOC_emis_4km_bySector_AllD'!B362,days!$C$4:$C$68,'2026_VOC_emis_4km_bySector_AllD'!A362)&amp;" days"</f>
        <v>17 days</v>
      </c>
    </row>
    <row r="363" spans="1:9" x14ac:dyDescent="0.3">
      <c r="A363">
        <v>2022</v>
      </c>
      <c r="B363" t="s">
        <v>17</v>
      </c>
      <c r="C363" t="s">
        <v>9</v>
      </c>
      <c r="D363">
        <v>724.640367346939</v>
      </c>
      <c r="E363">
        <v>4.0394732653061203</v>
      </c>
      <c r="F363">
        <v>13.254376409860599</v>
      </c>
      <c r="G363">
        <v>13.0034565067806</v>
      </c>
      <c r="H363">
        <v>26.487255102040798</v>
      </c>
      <c r="I363" t="str">
        <f>SUMIFS(days!$D$4:$D$68,days!$B$4:$B$68,'2026_VOC_emis_4km_bySector_AllD'!B363,days!$C$4:$C$68,'2026_VOC_emis_4km_bySector_AllD'!A363)&amp;" days"</f>
        <v>17 days</v>
      </c>
    </row>
    <row r="364" spans="1:9" x14ac:dyDescent="0.3">
      <c r="A364">
        <v>2022</v>
      </c>
      <c r="B364" t="s">
        <v>17</v>
      </c>
      <c r="C364" t="s">
        <v>10</v>
      </c>
      <c r="D364">
        <v>1685.09363265306</v>
      </c>
      <c r="E364">
        <v>9.7265555918367106</v>
      </c>
      <c r="F364">
        <v>30.821999849133</v>
      </c>
      <c r="G364">
        <v>31.3107264963289</v>
      </c>
      <c r="H364">
        <v>63.339571428571503</v>
      </c>
      <c r="I364" t="str">
        <f>SUMIFS(days!$D$4:$D$68,days!$B$4:$B$68,'2026_VOC_emis_4km_bySector_AllD'!B364,days!$C$4:$C$68,'2026_VOC_emis_4km_bySector_AllD'!A364)&amp;" days"</f>
        <v>17 days</v>
      </c>
    </row>
    <row r="365" spans="1:9" x14ac:dyDescent="0.3">
      <c r="A365">
        <v>2016</v>
      </c>
      <c r="B365" t="s">
        <v>21</v>
      </c>
      <c r="C365" t="s">
        <v>8</v>
      </c>
      <c r="D365">
        <v>411.25021428571301</v>
      </c>
      <c r="E365">
        <v>3.17348325510204</v>
      </c>
      <c r="F365">
        <v>9.7695034930625901</v>
      </c>
      <c r="G365">
        <v>10.024874350933599</v>
      </c>
      <c r="H365">
        <v>29.956163265306099</v>
      </c>
      <c r="I365" t="str">
        <f>SUMIFS(days!$D$4:$D$68,days!$B$4:$B$68,'2026_VOC_emis_4km_bySector_AllD'!B365,days!$C$4:$C$68,'2026_VOC_emis_4km_bySector_AllD'!A365)&amp;" days"</f>
        <v>15 days</v>
      </c>
    </row>
    <row r="366" spans="1:9" x14ac:dyDescent="0.3">
      <c r="A366">
        <v>2016</v>
      </c>
      <c r="B366" t="s">
        <v>21</v>
      </c>
      <c r="C366" t="s">
        <v>15</v>
      </c>
      <c r="D366">
        <v>117.850459183673</v>
      </c>
      <c r="E366">
        <v>0.89951643877551002</v>
      </c>
      <c r="F366">
        <v>2.7996106327960102</v>
      </c>
      <c r="G366">
        <v>2.8415272905020799</v>
      </c>
      <c r="H366">
        <v>8.3001326530612598</v>
      </c>
      <c r="I366" t="str">
        <f>SUMIFS(days!$D$4:$D$68,days!$B$4:$B$68,'2026_VOC_emis_4km_bySector_AllD'!B366,days!$C$4:$C$68,'2026_VOC_emis_4km_bySector_AllD'!A366)&amp;" days"</f>
        <v>15 days</v>
      </c>
    </row>
    <row r="367" spans="1:9" x14ac:dyDescent="0.3">
      <c r="A367">
        <v>2016</v>
      </c>
      <c r="B367" t="s">
        <v>21</v>
      </c>
      <c r="C367" t="s">
        <v>6</v>
      </c>
      <c r="D367">
        <v>45.6057142857142</v>
      </c>
      <c r="E367">
        <v>0.33975531632653</v>
      </c>
      <c r="F367">
        <v>1.0833919826443099</v>
      </c>
      <c r="G367">
        <v>1.0732699946531301</v>
      </c>
      <c r="H367">
        <v>2.4404795918367301</v>
      </c>
      <c r="I367" t="str">
        <f>SUMIFS(days!$D$4:$D$68,days!$B$4:$B$68,'2026_VOC_emis_4km_bySector_AllD'!B367,days!$C$4:$C$68,'2026_VOC_emis_4km_bySector_AllD'!A367)&amp;" days"</f>
        <v>15 days</v>
      </c>
    </row>
    <row r="368" spans="1:9" x14ac:dyDescent="0.3">
      <c r="A368">
        <v>2016</v>
      </c>
      <c r="B368" t="s">
        <v>21</v>
      </c>
      <c r="C368" t="s">
        <v>16</v>
      </c>
      <c r="D368">
        <v>2.24918367346939</v>
      </c>
      <c r="E368">
        <v>1.7211897959183601E-2</v>
      </c>
      <c r="F368">
        <v>5.3430750893743301E-2</v>
      </c>
      <c r="G368">
        <v>5.4371521924529403E-2</v>
      </c>
      <c r="H368">
        <v>0.159428571428571</v>
      </c>
      <c r="I368" t="str">
        <f>SUMIFS(days!$D$4:$D$68,days!$B$4:$B$68,'2026_VOC_emis_4km_bySector_AllD'!B368,days!$C$4:$C$68,'2026_VOC_emis_4km_bySector_AllD'!A368)&amp;" days"</f>
        <v>15 days</v>
      </c>
    </row>
    <row r="369" spans="1:9" x14ac:dyDescent="0.3">
      <c r="A369">
        <v>2016</v>
      </c>
      <c r="B369" t="s">
        <v>21</v>
      </c>
      <c r="C369" t="s">
        <v>14</v>
      </c>
      <c r="D369">
        <v>347.04888775510102</v>
      </c>
      <c r="E369">
        <v>2.6579005408163199</v>
      </c>
      <c r="F369">
        <v>8.2443612268404198</v>
      </c>
      <c r="G369">
        <v>8.3961744295088501</v>
      </c>
      <c r="H369">
        <v>22.2326428571428</v>
      </c>
      <c r="I369" t="str">
        <f>SUMIFS(days!$D$4:$D$68,days!$B$4:$B$68,'2026_VOC_emis_4km_bySector_AllD'!B369,days!$C$4:$C$68,'2026_VOC_emis_4km_bySector_AllD'!A369)&amp;" days"</f>
        <v>15 days</v>
      </c>
    </row>
    <row r="370" spans="1:9" x14ac:dyDescent="0.3">
      <c r="A370">
        <v>2016</v>
      </c>
      <c r="B370" t="s">
        <v>21</v>
      </c>
      <c r="C370" t="s">
        <v>13</v>
      </c>
      <c r="D370">
        <v>58.834632653061199</v>
      </c>
      <c r="E370">
        <v>0.372987724489796</v>
      </c>
      <c r="F370">
        <v>1.3976531300183199</v>
      </c>
      <c r="G370">
        <v>1.17824950437012</v>
      </c>
      <c r="H370">
        <v>3.5332551020408101</v>
      </c>
      <c r="I370" t="str">
        <f>SUMIFS(days!$D$4:$D$68,days!$B$4:$B$68,'2026_VOC_emis_4km_bySector_AllD'!B370,days!$C$4:$C$68,'2026_VOC_emis_4km_bySector_AllD'!A370)&amp;" days"</f>
        <v>15 days</v>
      </c>
    </row>
    <row r="371" spans="1:9" x14ac:dyDescent="0.3">
      <c r="A371">
        <v>2016</v>
      </c>
      <c r="B371" t="s">
        <v>21</v>
      </c>
      <c r="C371" t="s">
        <v>11</v>
      </c>
      <c r="D371">
        <v>1571.5903571428501</v>
      </c>
      <c r="E371">
        <v>11.744234275510101</v>
      </c>
      <c r="F371">
        <v>37.3341020877955</v>
      </c>
      <c r="G371">
        <v>37.099446726443297</v>
      </c>
      <c r="H371">
        <v>81.318285714285807</v>
      </c>
      <c r="I371" t="str">
        <f>SUMIFS(days!$D$4:$D$68,days!$B$4:$B$68,'2026_VOC_emis_4km_bySector_AllD'!B371,days!$C$4:$C$68,'2026_VOC_emis_4km_bySector_AllD'!A371)&amp;" days"</f>
        <v>15 days</v>
      </c>
    </row>
    <row r="372" spans="1:9" x14ac:dyDescent="0.3">
      <c r="A372">
        <v>2016</v>
      </c>
      <c r="B372" t="s">
        <v>21</v>
      </c>
      <c r="C372" t="s">
        <v>12</v>
      </c>
      <c r="D372">
        <v>177.23696938775501</v>
      </c>
      <c r="E372">
        <v>1.28928687755102</v>
      </c>
      <c r="F372">
        <v>4.2103739557702404</v>
      </c>
      <c r="G372">
        <v>4.0727925471095396</v>
      </c>
      <c r="H372">
        <v>15.119204081632599</v>
      </c>
      <c r="I372" t="str">
        <f>SUMIFS(days!$D$4:$D$68,days!$B$4:$B$68,'2026_VOC_emis_4km_bySector_AllD'!B372,days!$C$4:$C$68,'2026_VOC_emis_4km_bySector_AllD'!A372)&amp;" days"</f>
        <v>15 days</v>
      </c>
    </row>
    <row r="373" spans="1:9" x14ac:dyDescent="0.3">
      <c r="A373">
        <v>2016</v>
      </c>
      <c r="B373" t="s">
        <v>21</v>
      </c>
      <c r="C373" t="s">
        <v>7</v>
      </c>
      <c r="D373">
        <v>14.7060204081632</v>
      </c>
      <c r="E373">
        <v>0.101705714285714</v>
      </c>
      <c r="F373">
        <v>0.34935062099879299</v>
      </c>
      <c r="G373">
        <v>0.321283247626103</v>
      </c>
      <c r="H373">
        <v>0.66063265306122398</v>
      </c>
      <c r="I373" t="str">
        <f>SUMIFS(days!$D$4:$D$68,days!$B$4:$B$68,'2026_VOC_emis_4km_bySector_AllD'!B373,days!$C$4:$C$68,'2026_VOC_emis_4km_bySector_AllD'!A373)&amp;" days"</f>
        <v>15 days</v>
      </c>
    </row>
    <row r="374" spans="1:9" x14ac:dyDescent="0.3">
      <c r="A374">
        <v>2016</v>
      </c>
      <c r="B374" t="s">
        <v>21</v>
      </c>
      <c r="C374" t="s">
        <v>9</v>
      </c>
      <c r="D374">
        <v>456.51012244897902</v>
      </c>
      <c r="E374">
        <v>3.3051165918367298</v>
      </c>
      <c r="F374">
        <v>10.844680637139399</v>
      </c>
      <c r="G374">
        <v>10.4406974560462</v>
      </c>
      <c r="H374">
        <v>26.487255102040798</v>
      </c>
      <c r="I374" t="str">
        <f>SUMIFS(days!$D$4:$D$68,days!$B$4:$B$68,'2026_VOC_emis_4km_bySector_AllD'!B374,days!$C$4:$C$68,'2026_VOC_emis_4km_bySector_AllD'!A374)&amp;" days"</f>
        <v>15 days</v>
      </c>
    </row>
    <row r="375" spans="1:9" x14ac:dyDescent="0.3">
      <c r="A375">
        <v>2016</v>
      </c>
      <c r="B375" t="s">
        <v>21</v>
      </c>
      <c r="C375" t="s">
        <v>10</v>
      </c>
      <c r="D375">
        <v>1006.64778571428</v>
      </c>
      <c r="E375">
        <v>7.7548914489795902</v>
      </c>
      <c r="F375">
        <v>23.913541482040401</v>
      </c>
      <c r="G375">
        <v>24.497312930882401</v>
      </c>
      <c r="H375">
        <v>63.339571428571503</v>
      </c>
      <c r="I375" t="str">
        <f>SUMIFS(days!$D$4:$D$68,days!$B$4:$B$68,'2026_VOC_emis_4km_bySector_AllD'!B375,days!$C$4:$C$68,'2026_VOC_emis_4km_bySector_AllD'!A375)&amp;" days"</f>
        <v>15 days</v>
      </c>
    </row>
    <row r="376" spans="1:9" x14ac:dyDescent="0.3">
      <c r="A376">
        <v>2017</v>
      </c>
      <c r="B376" t="s">
        <v>21</v>
      </c>
      <c r="C376" t="s">
        <v>8</v>
      </c>
      <c r="D376">
        <v>649.880918367346</v>
      </c>
      <c r="E376">
        <v>2.6691346020408102</v>
      </c>
      <c r="F376">
        <v>13.1367844754638</v>
      </c>
      <c r="G376">
        <v>12.9665398785616</v>
      </c>
      <c r="H376">
        <v>29.956163265306099</v>
      </c>
      <c r="I376" t="str">
        <f>SUMIFS(days!$D$4:$D$68,days!$B$4:$B$68,'2026_VOC_emis_4km_bySector_AllD'!B376,days!$C$4:$C$68,'2026_VOC_emis_4km_bySector_AllD'!A376)&amp;" days"</f>
        <v>16 days</v>
      </c>
    </row>
    <row r="377" spans="1:9" x14ac:dyDescent="0.3">
      <c r="A377">
        <v>2017</v>
      </c>
      <c r="B377" t="s">
        <v>21</v>
      </c>
      <c r="C377" t="s">
        <v>15</v>
      </c>
      <c r="D377">
        <v>179.36111224489801</v>
      </c>
      <c r="E377">
        <v>0.73249245918367401</v>
      </c>
      <c r="F377">
        <v>3.62563080134758</v>
      </c>
      <c r="G377">
        <v>3.5584165277722501</v>
      </c>
      <c r="H377">
        <v>8.3001326530612598</v>
      </c>
      <c r="I377" t="str">
        <f>SUMIFS(days!$D$4:$D$68,days!$B$4:$B$68,'2026_VOC_emis_4km_bySector_AllD'!B377,days!$C$4:$C$68,'2026_VOC_emis_4km_bySector_AllD'!A377)&amp;" days"</f>
        <v>16 days</v>
      </c>
    </row>
    <row r="378" spans="1:9" x14ac:dyDescent="0.3">
      <c r="A378">
        <v>2017</v>
      </c>
      <c r="B378" t="s">
        <v>21</v>
      </c>
      <c r="C378" t="s">
        <v>6</v>
      </c>
      <c r="D378">
        <v>99.916540816326503</v>
      </c>
      <c r="E378">
        <v>0.376608846938775</v>
      </c>
      <c r="F378">
        <v>2.0197270378940799</v>
      </c>
      <c r="G378">
        <v>1.8295494085300099</v>
      </c>
      <c r="H378">
        <v>2.4404795918367301</v>
      </c>
      <c r="I378" t="str">
        <f>SUMIFS(days!$D$4:$D$68,days!$B$4:$B$68,'2026_VOC_emis_4km_bySector_AllD'!B378,days!$C$4:$C$68,'2026_VOC_emis_4km_bySector_AllD'!A378)&amp;" days"</f>
        <v>16 days</v>
      </c>
    </row>
    <row r="379" spans="1:9" x14ac:dyDescent="0.3">
      <c r="A379">
        <v>2017</v>
      </c>
      <c r="B379" t="s">
        <v>21</v>
      </c>
      <c r="C379" t="s">
        <v>16</v>
      </c>
      <c r="D379">
        <v>3.0515816326530598</v>
      </c>
      <c r="E379">
        <v>1.29985102040816E-2</v>
      </c>
      <c r="F379">
        <v>6.1685101200013297E-2</v>
      </c>
      <c r="G379">
        <v>6.3146197570645393E-2</v>
      </c>
      <c r="H379">
        <v>0.159428571428571</v>
      </c>
      <c r="I379" t="str">
        <f>SUMIFS(days!$D$4:$D$68,days!$B$4:$B$68,'2026_VOC_emis_4km_bySector_AllD'!B379,days!$C$4:$C$68,'2026_VOC_emis_4km_bySector_AllD'!A379)&amp;" days"</f>
        <v>16 days</v>
      </c>
    </row>
    <row r="380" spans="1:9" x14ac:dyDescent="0.3">
      <c r="A380">
        <v>2017</v>
      </c>
      <c r="B380" t="s">
        <v>21</v>
      </c>
      <c r="C380" t="s">
        <v>14</v>
      </c>
      <c r="D380">
        <v>535.06996938775501</v>
      </c>
      <c r="E380">
        <v>2.1984355918367302</v>
      </c>
      <c r="F380">
        <v>10.815979771799899</v>
      </c>
      <c r="G380">
        <v>10.6799045466664</v>
      </c>
      <c r="H380">
        <v>22.2326428571428</v>
      </c>
      <c r="I380" t="str">
        <f>SUMIFS(days!$D$4:$D$68,days!$B$4:$B$68,'2026_VOC_emis_4km_bySector_AllD'!B380,days!$C$4:$C$68,'2026_VOC_emis_4km_bySector_AllD'!A380)&amp;" days"</f>
        <v>16 days</v>
      </c>
    </row>
    <row r="381" spans="1:9" x14ac:dyDescent="0.3">
      <c r="A381">
        <v>2017</v>
      </c>
      <c r="B381" t="s">
        <v>21</v>
      </c>
      <c r="C381" t="s">
        <v>13</v>
      </c>
      <c r="D381">
        <v>43.680459183673399</v>
      </c>
      <c r="E381">
        <v>0.19254910204081599</v>
      </c>
      <c r="F381">
        <v>0.88296295808589997</v>
      </c>
      <c r="G381">
        <v>0.93539516826334501</v>
      </c>
      <c r="H381">
        <v>3.5332551020408101</v>
      </c>
      <c r="I381" t="str">
        <f>SUMIFS(days!$D$4:$D$68,days!$B$4:$B$68,'2026_VOC_emis_4km_bySector_AllD'!B381,days!$C$4:$C$68,'2026_VOC_emis_4km_bySector_AllD'!A381)&amp;" days"</f>
        <v>16 days</v>
      </c>
    </row>
    <row r="382" spans="1:9" x14ac:dyDescent="0.3">
      <c r="A382">
        <v>2017</v>
      </c>
      <c r="B382" t="s">
        <v>21</v>
      </c>
      <c r="C382" t="s">
        <v>11</v>
      </c>
      <c r="D382">
        <v>1112.72213265306</v>
      </c>
      <c r="E382">
        <v>4.7426220306122397</v>
      </c>
      <c r="F382">
        <v>22.492722012002702</v>
      </c>
      <c r="G382">
        <v>23.039451679154499</v>
      </c>
      <c r="H382">
        <v>81.318285714285807</v>
      </c>
      <c r="I382" t="str">
        <f>SUMIFS(days!$D$4:$D$68,days!$B$4:$B$68,'2026_VOC_emis_4km_bySector_AllD'!B382,days!$C$4:$C$68,'2026_VOC_emis_4km_bySector_AllD'!A382)&amp;" days"</f>
        <v>16 days</v>
      </c>
    </row>
    <row r="383" spans="1:9" x14ac:dyDescent="0.3">
      <c r="A383">
        <v>2017</v>
      </c>
      <c r="B383" t="s">
        <v>21</v>
      </c>
      <c r="C383" t="s">
        <v>12</v>
      </c>
      <c r="D383">
        <v>124.8715</v>
      </c>
      <c r="E383">
        <v>0.51387736734693801</v>
      </c>
      <c r="F383">
        <v>2.5241700998838001</v>
      </c>
      <c r="G383">
        <v>2.49639391407975</v>
      </c>
      <c r="H383">
        <v>15.119204081632599</v>
      </c>
      <c r="I383" t="str">
        <f>SUMIFS(days!$D$4:$D$68,days!$B$4:$B$68,'2026_VOC_emis_4km_bySector_AllD'!B383,days!$C$4:$C$68,'2026_VOC_emis_4km_bySector_AllD'!A383)&amp;" days"</f>
        <v>16 days</v>
      </c>
    </row>
    <row r="384" spans="1:9" x14ac:dyDescent="0.3">
      <c r="A384">
        <v>2017</v>
      </c>
      <c r="B384" t="s">
        <v>21</v>
      </c>
      <c r="C384" t="s">
        <v>7</v>
      </c>
      <c r="D384">
        <v>25.081714285714199</v>
      </c>
      <c r="E384">
        <v>0.11261569387755101</v>
      </c>
      <c r="F384">
        <v>0.50700530748672401</v>
      </c>
      <c r="G384">
        <v>0.54708214583808001</v>
      </c>
      <c r="H384">
        <v>0.66063265306122398</v>
      </c>
      <c r="I384" t="str">
        <f>SUMIFS(days!$D$4:$D$68,days!$B$4:$B$68,'2026_VOC_emis_4km_bySector_AllD'!B384,days!$C$4:$C$68,'2026_VOC_emis_4km_bySector_AllD'!A384)&amp;" days"</f>
        <v>16 days</v>
      </c>
    </row>
    <row r="385" spans="1:9" x14ac:dyDescent="0.3">
      <c r="A385">
        <v>2017</v>
      </c>
      <c r="B385" t="s">
        <v>21</v>
      </c>
      <c r="C385" t="s">
        <v>9</v>
      </c>
      <c r="D385">
        <v>654.539091836735</v>
      </c>
      <c r="E385">
        <v>2.7353253469387702</v>
      </c>
      <c r="F385">
        <v>13.230945450478099</v>
      </c>
      <c r="G385">
        <v>13.288091640190601</v>
      </c>
      <c r="H385">
        <v>26.487255102040798</v>
      </c>
      <c r="I385" t="str">
        <f>SUMIFS(days!$D$4:$D$68,days!$B$4:$B$68,'2026_VOC_emis_4km_bySector_AllD'!B385,days!$C$4:$C$68,'2026_VOC_emis_4km_bySector_AllD'!A385)&amp;" days"</f>
        <v>16 days</v>
      </c>
    </row>
    <row r="386" spans="1:9" x14ac:dyDescent="0.3">
      <c r="A386">
        <v>2017</v>
      </c>
      <c r="B386" t="s">
        <v>21</v>
      </c>
      <c r="C386" t="s">
        <v>10</v>
      </c>
      <c r="D386">
        <v>1518.85687755101</v>
      </c>
      <c r="E386">
        <v>6.2981273469387897</v>
      </c>
      <c r="F386">
        <v>30.702386984357101</v>
      </c>
      <c r="G386">
        <v>30.596028893372502</v>
      </c>
      <c r="H386">
        <v>63.339571428571503</v>
      </c>
      <c r="I386" t="str">
        <f>SUMIFS(days!$D$4:$D$68,days!$B$4:$B$68,'2026_VOC_emis_4km_bySector_AllD'!B386,days!$C$4:$C$68,'2026_VOC_emis_4km_bySector_AllD'!A386)&amp;" days"</f>
        <v>16 days</v>
      </c>
    </row>
    <row r="387" spans="1:9" x14ac:dyDescent="0.3">
      <c r="A387">
        <v>2018</v>
      </c>
      <c r="B387" t="s">
        <v>21</v>
      </c>
      <c r="C387" t="s">
        <v>8</v>
      </c>
      <c r="D387">
        <v>1032.1451938775399</v>
      </c>
      <c r="E387">
        <v>6.6965934387755004</v>
      </c>
      <c r="F387">
        <v>8.8519498901553693</v>
      </c>
      <c r="G387">
        <v>8.7680842422383503</v>
      </c>
      <c r="H387">
        <v>29.956163265306099</v>
      </c>
      <c r="I387" t="str">
        <f>SUMIFS(days!$D$4:$D$68,days!$B$4:$B$68,'2026_VOC_emis_4km_bySector_AllD'!B387,days!$C$4:$C$68,'2026_VOC_emis_4km_bySector_AllD'!A387)&amp;" days"</f>
        <v>32 days</v>
      </c>
    </row>
    <row r="388" spans="1:9" x14ac:dyDescent="0.3">
      <c r="A388">
        <v>2018</v>
      </c>
      <c r="B388" t="s">
        <v>21</v>
      </c>
      <c r="C388" t="s">
        <v>15</v>
      </c>
      <c r="D388">
        <v>280.80047959183599</v>
      </c>
      <c r="E388">
        <v>1.8292722244897901</v>
      </c>
      <c r="F388">
        <v>2.4082191044658598</v>
      </c>
      <c r="G388">
        <v>2.3951301677418302</v>
      </c>
      <c r="H388">
        <v>8.3001326530612598</v>
      </c>
      <c r="I388" t="str">
        <f>SUMIFS(days!$D$4:$D$68,days!$B$4:$B$68,'2026_VOC_emis_4km_bySector_AllD'!B388,days!$C$4:$C$68,'2026_VOC_emis_4km_bySector_AllD'!A388)&amp;" days"</f>
        <v>32 days</v>
      </c>
    </row>
    <row r="389" spans="1:9" x14ac:dyDescent="0.3">
      <c r="A389">
        <v>2018</v>
      </c>
      <c r="B389" t="s">
        <v>21</v>
      </c>
      <c r="C389" t="s">
        <v>6</v>
      </c>
      <c r="D389">
        <v>37.186367346938702</v>
      </c>
      <c r="E389">
        <v>0.23585322448979501</v>
      </c>
      <c r="F389">
        <v>0.31892011153526101</v>
      </c>
      <c r="G389">
        <v>0.30881088422596797</v>
      </c>
      <c r="H389">
        <v>2.4404795918367301</v>
      </c>
      <c r="I389" t="str">
        <f>SUMIFS(days!$D$4:$D$68,days!$B$4:$B$68,'2026_VOC_emis_4km_bySector_AllD'!B389,days!$C$4:$C$68,'2026_VOC_emis_4km_bySector_AllD'!A389)&amp;" days"</f>
        <v>32 days</v>
      </c>
    </row>
    <row r="390" spans="1:9" x14ac:dyDescent="0.3">
      <c r="A390">
        <v>2018</v>
      </c>
      <c r="B390" t="s">
        <v>21</v>
      </c>
      <c r="C390" t="s">
        <v>16</v>
      </c>
      <c r="D390">
        <v>6.16066326530611</v>
      </c>
      <c r="E390">
        <v>4.0944846938775398E-2</v>
      </c>
      <c r="F390">
        <v>5.2835475898248899E-2</v>
      </c>
      <c r="G390">
        <v>5.3610521607294202E-2</v>
      </c>
      <c r="H390">
        <v>0.159428571428571</v>
      </c>
      <c r="I390" t="str">
        <f>SUMIFS(days!$D$4:$D$68,days!$B$4:$B$68,'2026_VOC_emis_4km_bySector_AllD'!B390,days!$C$4:$C$68,'2026_VOC_emis_4km_bySector_AllD'!A390)&amp;" days"</f>
        <v>32 days</v>
      </c>
    </row>
    <row r="391" spans="1:9" x14ac:dyDescent="0.3">
      <c r="A391">
        <v>2018</v>
      </c>
      <c r="B391" t="s">
        <v>21</v>
      </c>
      <c r="C391" t="s">
        <v>14</v>
      </c>
      <c r="D391">
        <v>859.53662244897896</v>
      </c>
      <c r="E391">
        <v>5.5970566530612098</v>
      </c>
      <c r="F391">
        <v>7.3716131759408396</v>
      </c>
      <c r="G391">
        <v>7.3284222330802002</v>
      </c>
      <c r="H391">
        <v>22.2326428571428</v>
      </c>
      <c r="I391" t="str">
        <f>SUMIFS(days!$D$4:$D$68,days!$B$4:$B$68,'2026_VOC_emis_4km_bySector_AllD'!B391,days!$C$4:$C$68,'2026_VOC_emis_4km_bySector_AllD'!A391)&amp;" days"</f>
        <v>32 days</v>
      </c>
    </row>
    <row r="392" spans="1:9" x14ac:dyDescent="0.3">
      <c r="A392">
        <v>2018</v>
      </c>
      <c r="B392" t="s">
        <v>21</v>
      </c>
      <c r="C392" t="s">
        <v>13</v>
      </c>
      <c r="D392">
        <v>176.49862244897901</v>
      </c>
      <c r="E392">
        <v>1.2237257244897899</v>
      </c>
      <c r="F392">
        <v>1.5136988195724399</v>
      </c>
      <c r="G392">
        <v>1.6022669346464999</v>
      </c>
      <c r="H392">
        <v>3.5332551020408101</v>
      </c>
      <c r="I392" t="str">
        <f>SUMIFS(days!$D$4:$D$68,days!$B$4:$B$68,'2026_VOC_emis_4km_bySector_AllD'!B392,days!$C$4:$C$68,'2026_VOC_emis_4km_bySector_AllD'!A392)&amp;" days"</f>
        <v>32 days</v>
      </c>
    </row>
    <row r="393" spans="1:9" x14ac:dyDescent="0.3">
      <c r="A393">
        <v>2018</v>
      </c>
      <c r="B393" t="s">
        <v>21</v>
      </c>
      <c r="C393" t="s">
        <v>11</v>
      </c>
      <c r="D393">
        <v>5147.2306836734697</v>
      </c>
      <c r="E393">
        <v>34.1928371224489</v>
      </c>
      <c r="F393">
        <v>44.144010314844401</v>
      </c>
      <c r="G393">
        <v>44.769878761758498</v>
      </c>
      <c r="H393">
        <v>81.318285714285807</v>
      </c>
      <c r="I393" t="str">
        <f>SUMIFS(days!$D$4:$D$68,days!$B$4:$B$68,'2026_VOC_emis_4km_bySector_AllD'!B393,days!$C$4:$C$68,'2026_VOC_emis_4km_bySector_AllD'!A393)&amp;" days"</f>
        <v>32 days</v>
      </c>
    </row>
    <row r="394" spans="1:9" x14ac:dyDescent="0.3">
      <c r="A394">
        <v>2018</v>
      </c>
      <c r="B394" t="s">
        <v>21</v>
      </c>
      <c r="C394" t="s">
        <v>12</v>
      </c>
      <c r="D394">
        <v>604.29559183673496</v>
      </c>
      <c r="E394">
        <v>3.9625538571428498</v>
      </c>
      <c r="F394">
        <v>5.1825986590944302</v>
      </c>
      <c r="G394">
        <v>5.18831049719335</v>
      </c>
      <c r="H394">
        <v>15.119204081632599</v>
      </c>
      <c r="I394" t="str">
        <f>SUMIFS(days!$D$4:$D$68,days!$B$4:$B$68,'2026_VOC_emis_4km_bySector_AllD'!B394,days!$C$4:$C$68,'2026_VOC_emis_4km_bySector_AllD'!A394)&amp;" days"</f>
        <v>32 days</v>
      </c>
    </row>
    <row r="395" spans="1:9" x14ac:dyDescent="0.3">
      <c r="A395">
        <v>2018</v>
      </c>
      <c r="B395" t="s">
        <v>21</v>
      </c>
      <c r="C395" t="s">
        <v>7</v>
      </c>
      <c r="D395">
        <v>25.829408163265299</v>
      </c>
      <c r="E395">
        <v>0.14445471428571399</v>
      </c>
      <c r="F395">
        <v>0.22151982890569899</v>
      </c>
      <c r="G395">
        <v>0.189139614884133</v>
      </c>
      <c r="H395">
        <v>0.66063265306122398</v>
      </c>
      <c r="I395" t="str">
        <f>SUMIFS(days!$D$4:$D$68,days!$B$4:$B$68,'2026_VOC_emis_4km_bySector_AllD'!B395,days!$C$4:$C$68,'2026_VOC_emis_4km_bySector_AllD'!A395)&amp;" days"</f>
        <v>32 days</v>
      </c>
    </row>
    <row r="396" spans="1:9" x14ac:dyDescent="0.3">
      <c r="A396">
        <v>2018</v>
      </c>
      <c r="B396" t="s">
        <v>21</v>
      </c>
      <c r="C396" t="s">
        <v>9</v>
      </c>
      <c r="D396">
        <v>956.58341836734598</v>
      </c>
      <c r="E396">
        <v>5.8360270510204</v>
      </c>
      <c r="F396">
        <v>8.2039121388825098</v>
      </c>
      <c r="G396">
        <v>7.6413145416642703</v>
      </c>
      <c r="H396">
        <v>26.487255102040798</v>
      </c>
      <c r="I396" t="str">
        <f>SUMIFS(days!$D$4:$D$68,days!$B$4:$B$68,'2026_VOC_emis_4km_bySector_AllD'!B396,days!$C$4:$C$68,'2026_VOC_emis_4km_bySector_AllD'!A396)&amp;" days"</f>
        <v>32 days</v>
      </c>
    </row>
    <row r="397" spans="1:9" x14ac:dyDescent="0.3">
      <c r="A397">
        <v>2018</v>
      </c>
      <c r="B397" t="s">
        <v>21</v>
      </c>
      <c r="C397" t="s">
        <v>10</v>
      </c>
      <c r="D397">
        <v>2533.8214795918202</v>
      </c>
      <c r="E397">
        <v>16.615328714285699</v>
      </c>
      <c r="F397">
        <v>21.7307224807046</v>
      </c>
      <c r="G397">
        <v>21.755031600959398</v>
      </c>
      <c r="H397">
        <v>63.339571428571503</v>
      </c>
      <c r="I397" t="str">
        <f>SUMIFS(days!$D$4:$D$68,days!$B$4:$B$68,'2026_VOC_emis_4km_bySector_AllD'!B397,days!$C$4:$C$68,'2026_VOC_emis_4km_bySector_AllD'!A397)&amp;" days"</f>
        <v>32 days</v>
      </c>
    </row>
    <row r="398" spans="1:9" x14ac:dyDescent="0.3">
      <c r="A398">
        <v>2019</v>
      </c>
      <c r="B398" t="s">
        <v>21</v>
      </c>
      <c r="C398" t="s">
        <v>8</v>
      </c>
      <c r="D398">
        <v>313.85178571428497</v>
      </c>
      <c r="E398">
        <v>0.70251841836734596</v>
      </c>
      <c r="F398">
        <v>10.026779011452801</v>
      </c>
      <c r="G398">
        <v>8.9860415512229501</v>
      </c>
      <c r="H398">
        <v>29.956163265306099</v>
      </c>
      <c r="I398" t="str">
        <f>SUMIFS(days!$D$4:$D$68,days!$B$4:$B$68,'2026_VOC_emis_4km_bySector_AllD'!B398,days!$C$4:$C$68,'2026_VOC_emis_4km_bySector_AllD'!A398)&amp;" days"</f>
        <v>9 days</v>
      </c>
    </row>
    <row r="399" spans="1:9" x14ac:dyDescent="0.3">
      <c r="A399">
        <v>2019</v>
      </c>
      <c r="B399" t="s">
        <v>21</v>
      </c>
      <c r="C399" t="s">
        <v>15</v>
      </c>
      <c r="D399">
        <v>88.136622448978898</v>
      </c>
      <c r="E399">
        <v>0.195304020408162</v>
      </c>
      <c r="F399">
        <v>2.8157444893949499</v>
      </c>
      <c r="G399">
        <v>2.4981694381583601</v>
      </c>
      <c r="H399">
        <v>8.3001326530612598</v>
      </c>
      <c r="I399" t="str">
        <f>SUMIFS(days!$D$4:$D$68,days!$B$4:$B$68,'2026_VOC_emis_4km_bySector_AllD'!B399,days!$C$4:$C$68,'2026_VOC_emis_4km_bySector_AllD'!A399)&amp;" days"</f>
        <v>9 days</v>
      </c>
    </row>
    <row r="400" spans="1:9" x14ac:dyDescent="0.3">
      <c r="A400">
        <v>2019</v>
      </c>
      <c r="B400" t="s">
        <v>21</v>
      </c>
      <c r="C400" t="s">
        <v>6</v>
      </c>
      <c r="D400">
        <v>46.849734693877501</v>
      </c>
      <c r="E400">
        <v>7.6139918367346598E-2</v>
      </c>
      <c r="F400">
        <v>1.4967317628976</v>
      </c>
      <c r="G400">
        <v>0.973919618713736</v>
      </c>
      <c r="H400">
        <v>2.4404795918367301</v>
      </c>
      <c r="I400" t="str">
        <f>SUMIFS(days!$D$4:$D$68,days!$B$4:$B$68,'2026_VOC_emis_4km_bySector_AllD'!B400,days!$C$4:$C$68,'2026_VOC_emis_4km_bySector_AllD'!A400)&amp;" days"</f>
        <v>9 days</v>
      </c>
    </row>
    <row r="401" spans="1:9" x14ac:dyDescent="0.3">
      <c r="A401">
        <v>2019</v>
      </c>
      <c r="B401" t="s">
        <v>21</v>
      </c>
      <c r="C401" t="s">
        <v>16</v>
      </c>
      <c r="D401">
        <v>1.5682653061224401</v>
      </c>
      <c r="E401">
        <v>3.5922040816326402E-3</v>
      </c>
      <c r="F401">
        <v>5.0102151306964798E-2</v>
      </c>
      <c r="G401">
        <v>4.5948539275371299E-2</v>
      </c>
      <c r="H401">
        <v>0.159428571428571</v>
      </c>
      <c r="I401" t="str">
        <f>SUMIFS(days!$D$4:$D$68,days!$B$4:$B$68,'2026_VOC_emis_4km_bySector_AllD'!B401,days!$C$4:$C$68,'2026_VOC_emis_4km_bySector_AllD'!A401)&amp;" days"</f>
        <v>9 days</v>
      </c>
    </row>
    <row r="402" spans="1:9" x14ac:dyDescent="0.3">
      <c r="A402">
        <v>2019</v>
      </c>
      <c r="B402" t="s">
        <v>21</v>
      </c>
      <c r="C402" t="s">
        <v>14</v>
      </c>
      <c r="D402">
        <v>256.76151020408099</v>
      </c>
      <c r="E402">
        <v>0.57426934693877496</v>
      </c>
      <c r="F402">
        <v>8.2028876006042601</v>
      </c>
      <c r="G402">
        <v>7.3455842270702396</v>
      </c>
      <c r="H402">
        <v>22.2326428571428</v>
      </c>
      <c r="I402" t="str">
        <f>SUMIFS(days!$D$4:$D$68,days!$B$4:$B$68,'2026_VOC_emis_4km_bySector_AllD'!B402,days!$C$4:$C$68,'2026_VOC_emis_4km_bySector_AllD'!A402)&amp;" days"</f>
        <v>9 days</v>
      </c>
    </row>
    <row r="403" spans="1:9" x14ac:dyDescent="0.3">
      <c r="A403">
        <v>2019</v>
      </c>
      <c r="B403" t="s">
        <v>21</v>
      </c>
      <c r="C403" t="s">
        <v>13</v>
      </c>
      <c r="D403">
        <v>39.323530612244902</v>
      </c>
      <c r="E403">
        <v>0.105424632653061</v>
      </c>
      <c r="F403">
        <v>1.25628837988521</v>
      </c>
      <c r="G403">
        <v>1.3485057541188299</v>
      </c>
      <c r="H403">
        <v>3.5332551020408101</v>
      </c>
      <c r="I403" t="str">
        <f>SUMIFS(days!$D$4:$D$68,days!$B$4:$B$68,'2026_VOC_emis_4km_bySector_AllD'!B403,days!$C$4:$C$68,'2026_VOC_emis_4km_bySector_AllD'!A403)&amp;" days"</f>
        <v>9 days</v>
      </c>
    </row>
    <row r="404" spans="1:9" x14ac:dyDescent="0.3">
      <c r="A404">
        <v>2019</v>
      </c>
      <c r="B404" t="s">
        <v>21</v>
      </c>
      <c r="C404" t="s">
        <v>11</v>
      </c>
      <c r="D404">
        <v>1137.52856122448</v>
      </c>
      <c r="E404">
        <v>3.2806583979591699</v>
      </c>
      <c r="F404">
        <v>36.341190401882997</v>
      </c>
      <c r="G404">
        <v>41.9635014665404</v>
      </c>
      <c r="H404">
        <v>81.318285714285807</v>
      </c>
      <c r="I404" t="str">
        <f>SUMIFS(days!$D$4:$D$68,days!$B$4:$B$68,'2026_VOC_emis_4km_bySector_AllD'!B404,days!$C$4:$C$68,'2026_VOC_emis_4km_bySector_AllD'!A404)&amp;" days"</f>
        <v>9 days</v>
      </c>
    </row>
    <row r="405" spans="1:9" x14ac:dyDescent="0.3">
      <c r="A405">
        <v>2019</v>
      </c>
      <c r="B405" t="s">
        <v>21</v>
      </c>
      <c r="C405" t="s">
        <v>12</v>
      </c>
      <c r="D405">
        <v>195.599999999999</v>
      </c>
      <c r="E405">
        <v>0.54519268367346796</v>
      </c>
      <c r="F405">
        <v>6.2489304312118303</v>
      </c>
      <c r="G405">
        <v>6.9736593103112101</v>
      </c>
      <c r="H405">
        <v>15.119204081632599</v>
      </c>
      <c r="I405" t="str">
        <f>SUMIFS(days!$D$4:$D$68,days!$B$4:$B$68,'2026_VOC_emis_4km_bySector_AllD'!B405,days!$C$4:$C$68,'2026_VOC_emis_4km_bySector_AllD'!A405)&amp;" days"</f>
        <v>9 days</v>
      </c>
    </row>
    <row r="406" spans="1:9" x14ac:dyDescent="0.3">
      <c r="A406">
        <v>2019</v>
      </c>
      <c r="B406" t="s">
        <v>21</v>
      </c>
      <c r="C406" t="s">
        <v>7</v>
      </c>
      <c r="D406">
        <v>11.3977653061224</v>
      </c>
      <c r="E406">
        <v>2.4857520408163199E-2</v>
      </c>
      <c r="F406">
        <v>0.36413007397361402</v>
      </c>
      <c r="G406">
        <v>0.31795708896464497</v>
      </c>
      <c r="H406">
        <v>0.66063265306122398</v>
      </c>
      <c r="I406" t="str">
        <f>SUMIFS(days!$D$4:$D$68,days!$B$4:$B$68,'2026_VOC_emis_4km_bySector_AllD'!B406,days!$C$4:$C$68,'2026_VOC_emis_4km_bySector_AllD'!A406)&amp;" days"</f>
        <v>9 days</v>
      </c>
    </row>
    <row r="407" spans="1:9" x14ac:dyDescent="0.3">
      <c r="A407">
        <v>2019</v>
      </c>
      <c r="B407" t="s">
        <v>21</v>
      </c>
      <c r="C407" t="s">
        <v>9</v>
      </c>
      <c r="D407">
        <v>296.69138775510203</v>
      </c>
      <c r="E407">
        <v>0.64798481632653004</v>
      </c>
      <c r="F407">
        <v>9.4785472475528092</v>
      </c>
      <c r="G407">
        <v>8.2884922755534607</v>
      </c>
      <c r="H407">
        <v>26.487255102040798</v>
      </c>
      <c r="I407" t="str">
        <f>SUMIFS(days!$D$4:$D$68,days!$B$4:$B$68,'2026_VOC_emis_4km_bySector_AllD'!B407,days!$C$4:$C$68,'2026_VOC_emis_4km_bySector_AllD'!A407)&amp;" days"</f>
        <v>9 days</v>
      </c>
    </row>
    <row r="408" spans="1:9" x14ac:dyDescent="0.3">
      <c r="A408">
        <v>2019</v>
      </c>
      <c r="B408" t="s">
        <v>21</v>
      </c>
      <c r="C408" t="s">
        <v>10</v>
      </c>
      <c r="D408">
        <v>742.42649999999799</v>
      </c>
      <c r="E408">
        <v>1.66194330612244</v>
      </c>
      <c r="F408">
        <v>23.718668449836802</v>
      </c>
      <c r="G408">
        <v>21.258220730070601</v>
      </c>
      <c r="H408">
        <v>63.339571428571503</v>
      </c>
      <c r="I408" t="str">
        <f>SUMIFS(days!$D$4:$D$68,days!$B$4:$B$68,'2026_VOC_emis_4km_bySector_AllD'!B408,days!$C$4:$C$68,'2026_VOC_emis_4km_bySector_AllD'!A408)&amp;" days"</f>
        <v>9 days</v>
      </c>
    </row>
    <row r="409" spans="1:9" x14ac:dyDescent="0.3">
      <c r="A409">
        <v>2020</v>
      </c>
      <c r="B409" t="s">
        <v>21</v>
      </c>
      <c r="C409" t="s">
        <v>8</v>
      </c>
      <c r="D409">
        <v>362.46981632653001</v>
      </c>
      <c r="E409">
        <v>3.2690559489795801</v>
      </c>
      <c r="F409">
        <v>8.0062951105664002</v>
      </c>
      <c r="G409">
        <v>8.4229932276496307</v>
      </c>
      <c r="H409">
        <v>29.956163265306099</v>
      </c>
      <c r="I409" t="str">
        <f>SUMIFS(days!$D$4:$D$68,days!$B$4:$B$68,'2026_VOC_emis_4km_bySector_AllD'!B409,days!$C$4:$C$68,'2026_VOC_emis_4km_bySector_AllD'!A409)&amp;" days"</f>
        <v>16 days</v>
      </c>
    </row>
    <row r="410" spans="1:9" x14ac:dyDescent="0.3">
      <c r="A410">
        <v>2020</v>
      </c>
      <c r="B410" t="s">
        <v>21</v>
      </c>
      <c r="C410" t="s">
        <v>15</v>
      </c>
      <c r="D410">
        <v>101.33019387755</v>
      </c>
      <c r="E410">
        <v>0.89566569387755102</v>
      </c>
      <c r="F410">
        <v>2.2381986009663901</v>
      </c>
      <c r="G410">
        <v>2.3077567932490002</v>
      </c>
      <c r="H410">
        <v>8.3001326530612598</v>
      </c>
      <c r="I410" t="str">
        <f>SUMIFS(days!$D$4:$D$68,days!$B$4:$B$68,'2026_VOC_emis_4km_bySector_AllD'!B410,days!$C$4:$C$68,'2026_VOC_emis_4km_bySector_AllD'!A410)&amp;" days"</f>
        <v>16 days</v>
      </c>
    </row>
    <row r="411" spans="1:9" x14ac:dyDescent="0.3">
      <c r="A411">
        <v>2020</v>
      </c>
      <c r="B411" t="s">
        <v>21</v>
      </c>
      <c r="C411" t="s">
        <v>6</v>
      </c>
      <c r="D411">
        <v>54.0435612244897</v>
      </c>
      <c r="E411">
        <v>0.248877887755101</v>
      </c>
      <c r="F411">
        <v>1.1937233957142499</v>
      </c>
      <c r="G411">
        <v>0.641254477069231</v>
      </c>
      <c r="H411">
        <v>2.4404795918367301</v>
      </c>
      <c r="I411" t="str">
        <f>SUMIFS(days!$D$4:$D$68,days!$B$4:$B$68,'2026_VOC_emis_4km_bySector_AllD'!B411,days!$C$4:$C$68,'2026_VOC_emis_4km_bySector_AllD'!A411)&amp;" days"</f>
        <v>16 days</v>
      </c>
    </row>
    <row r="412" spans="1:9" x14ac:dyDescent="0.3">
      <c r="A412">
        <v>2020</v>
      </c>
      <c r="B412" t="s">
        <v>21</v>
      </c>
      <c r="C412" t="s">
        <v>16</v>
      </c>
      <c r="D412">
        <v>2.3249795918367302</v>
      </c>
      <c r="E412">
        <v>2.1317234693877501E-2</v>
      </c>
      <c r="F412">
        <v>5.1354545674832899E-2</v>
      </c>
      <c r="G412">
        <v>5.4925619585922E-2</v>
      </c>
      <c r="H412">
        <v>0.159428571428571</v>
      </c>
      <c r="I412" t="str">
        <f>SUMIFS(days!$D$4:$D$68,days!$B$4:$B$68,'2026_VOC_emis_4km_bySector_AllD'!B412,days!$C$4:$C$68,'2026_VOC_emis_4km_bySector_AllD'!A412)&amp;" days"</f>
        <v>16 days</v>
      </c>
    </row>
    <row r="413" spans="1:9" x14ac:dyDescent="0.3">
      <c r="A413">
        <v>2020</v>
      </c>
      <c r="B413" t="s">
        <v>21</v>
      </c>
      <c r="C413" t="s">
        <v>14</v>
      </c>
      <c r="D413">
        <v>305.69244897959101</v>
      </c>
      <c r="E413">
        <v>2.72689702040815</v>
      </c>
      <c r="F413">
        <v>6.7521869390569504</v>
      </c>
      <c r="G413">
        <v>7.0260758744632099</v>
      </c>
      <c r="H413">
        <v>22.2326428571428</v>
      </c>
      <c r="I413" t="str">
        <f>SUMIFS(days!$D$4:$D$68,days!$B$4:$B$68,'2026_VOC_emis_4km_bySector_AllD'!B413,days!$C$4:$C$68,'2026_VOC_emis_4km_bySector_AllD'!A413)&amp;" days"</f>
        <v>16 days</v>
      </c>
    </row>
    <row r="414" spans="1:9" x14ac:dyDescent="0.3">
      <c r="A414">
        <v>2020</v>
      </c>
      <c r="B414" t="s">
        <v>21</v>
      </c>
      <c r="C414" t="s">
        <v>13</v>
      </c>
      <c r="D414">
        <v>69.530122448979498</v>
      </c>
      <c r="E414">
        <v>0.59070402040816306</v>
      </c>
      <c r="F414">
        <v>1.5357932007747199</v>
      </c>
      <c r="G414">
        <v>1.5219978003118699</v>
      </c>
      <c r="H414">
        <v>3.5332551020408101</v>
      </c>
      <c r="I414" t="str">
        <f>SUMIFS(days!$D$4:$D$68,days!$B$4:$B$68,'2026_VOC_emis_4km_bySector_AllD'!B414,days!$C$4:$C$68,'2026_VOC_emis_4km_bySector_AllD'!A414)&amp;" days"</f>
        <v>16 days</v>
      </c>
    </row>
    <row r="415" spans="1:9" x14ac:dyDescent="0.3">
      <c r="A415">
        <v>2020</v>
      </c>
      <c r="B415" t="s">
        <v>21</v>
      </c>
      <c r="C415" t="s">
        <v>11</v>
      </c>
      <c r="D415">
        <v>2143.5718571428501</v>
      </c>
      <c r="E415">
        <v>18.1336973469387</v>
      </c>
      <c r="F415">
        <v>47.347580697671603</v>
      </c>
      <c r="G415">
        <v>46.722972114683401</v>
      </c>
      <c r="H415">
        <v>81.318285714285807</v>
      </c>
      <c r="I415" t="str">
        <f>SUMIFS(days!$D$4:$D$68,days!$B$4:$B$68,'2026_VOC_emis_4km_bySector_AllD'!B415,days!$C$4:$C$68,'2026_VOC_emis_4km_bySector_AllD'!A415)&amp;" days"</f>
        <v>16 days</v>
      </c>
    </row>
    <row r="416" spans="1:9" x14ac:dyDescent="0.3">
      <c r="A416">
        <v>2020</v>
      </c>
      <c r="B416" t="s">
        <v>21</v>
      </c>
      <c r="C416" t="s">
        <v>12</v>
      </c>
      <c r="D416">
        <v>220.62909183673401</v>
      </c>
      <c r="E416">
        <v>1.83946231632653</v>
      </c>
      <c r="F416">
        <v>4.8732930016712697</v>
      </c>
      <c r="G416">
        <v>4.7395269076906796</v>
      </c>
      <c r="H416">
        <v>15.119204081632599</v>
      </c>
      <c r="I416" t="str">
        <f>SUMIFS(days!$D$4:$D$68,days!$B$4:$B$68,'2026_VOC_emis_4km_bySector_AllD'!B416,days!$C$4:$C$68,'2026_VOC_emis_4km_bySector_AllD'!A416)&amp;" days"</f>
        <v>16 days</v>
      </c>
    </row>
    <row r="417" spans="1:9" x14ac:dyDescent="0.3">
      <c r="A417">
        <v>2020</v>
      </c>
      <c r="B417" t="s">
        <v>21</v>
      </c>
      <c r="C417" t="s">
        <v>7</v>
      </c>
      <c r="D417">
        <v>12.78</v>
      </c>
      <c r="E417">
        <v>0.10940302040816299</v>
      </c>
      <c r="F417">
        <v>0.28228681921714299</v>
      </c>
      <c r="G417">
        <v>0.28188593721377297</v>
      </c>
      <c r="H417">
        <v>0.66063265306122398</v>
      </c>
      <c r="I417" t="str">
        <f>SUMIFS(days!$D$4:$D$68,days!$B$4:$B$68,'2026_VOC_emis_4km_bySector_AllD'!B417,days!$C$4:$C$68,'2026_VOC_emis_4km_bySector_AllD'!A417)&amp;" days"</f>
        <v>16 days</v>
      </c>
    </row>
    <row r="418" spans="1:9" x14ac:dyDescent="0.3">
      <c r="A418">
        <v>2020</v>
      </c>
      <c r="B418" t="s">
        <v>21</v>
      </c>
      <c r="C418" t="s">
        <v>9</v>
      </c>
      <c r="D418">
        <v>377.56712244897898</v>
      </c>
      <c r="E418">
        <v>3.16632402040816</v>
      </c>
      <c r="F418">
        <v>8.3397669825580802</v>
      </c>
      <c r="G418">
        <v>8.1582959107099793</v>
      </c>
      <c r="H418">
        <v>26.487255102040798</v>
      </c>
      <c r="I418" t="str">
        <f>SUMIFS(days!$D$4:$D$68,days!$B$4:$B$68,'2026_VOC_emis_4km_bySector_AllD'!B418,days!$C$4:$C$68,'2026_VOC_emis_4km_bySector_AllD'!A418)&amp;" days"</f>
        <v>16 days</v>
      </c>
    </row>
    <row r="419" spans="1:9" x14ac:dyDescent="0.3">
      <c r="A419">
        <v>2020</v>
      </c>
      <c r="B419" t="s">
        <v>21</v>
      </c>
      <c r="C419" t="s">
        <v>10</v>
      </c>
      <c r="D419">
        <v>877.37102040816399</v>
      </c>
      <c r="E419">
        <v>7.8096910306122398</v>
      </c>
      <c r="F419">
        <v>19.3795207061283</v>
      </c>
      <c r="G419">
        <v>20.122315337373099</v>
      </c>
      <c r="H419">
        <v>63.339571428571503</v>
      </c>
      <c r="I419" t="str">
        <f>SUMIFS(days!$D$4:$D$68,days!$B$4:$B$68,'2026_VOC_emis_4km_bySector_AllD'!B419,days!$C$4:$C$68,'2026_VOC_emis_4km_bySector_AllD'!A419)&amp;" days"</f>
        <v>16 days</v>
      </c>
    </row>
    <row r="420" spans="1:9" x14ac:dyDescent="0.3">
      <c r="A420">
        <v>2021</v>
      </c>
      <c r="B420" t="s">
        <v>21</v>
      </c>
      <c r="C420" t="s">
        <v>8</v>
      </c>
      <c r="D420">
        <v>1226.915</v>
      </c>
      <c r="E420">
        <v>10.5115048367346</v>
      </c>
      <c r="F420">
        <v>9.4884533847269008</v>
      </c>
      <c r="G420">
        <v>9.2795252615339905</v>
      </c>
      <c r="H420">
        <v>29.956163265306099</v>
      </c>
      <c r="I420" t="str">
        <f>SUMIFS(days!$D$4:$D$68,days!$B$4:$B$68,'2026_VOC_emis_4km_bySector_AllD'!B420,days!$C$4:$C$68,'2026_VOC_emis_4km_bySector_AllD'!A420)&amp;" days"</f>
        <v>42 days</v>
      </c>
    </row>
    <row r="421" spans="1:9" x14ac:dyDescent="0.3">
      <c r="A421">
        <v>2021</v>
      </c>
      <c r="B421" t="s">
        <v>21</v>
      </c>
      <c r="C421" t="s">
        <v>15</v>
      </c>
      <c r="D421">
        <v>339.40010204081602</v>
      </c>
      <c r="E421">
        <v>2.9416807755101999</v>
      </c>
      <c r="F421">
        <v>2.6247800760328501</v>
      </c>
      <c r="G421">
        <v>2.59690705486044</v>
      </c>
      <c r="H421">
        <v>8.3001326530612598</v>
      </c>
      <c r="I421" t="str">
        <f>SUMIFS(days!$D$4:$D$68,days!$B$4:$B$68,'2026_VOC_emis_4km_bySector_AllD'!B421,days!$C$4:$C$68,'2026_VOC_emis_4km_bySector_AllD'!A421)&amp;" days"</f>
        <v>42 days</v>
      </c>
    </row>
    <row r="422" spans="1:9" x14ac:dyDescent="0.3">
      <c r="A422">
        <v>2021</v>
      </c>
      <c r="B422" t="s">
        <v>21</v>
      </c>
      <c r="C422" t="s">
        <v>6</v>
      </c>
      <c r="D422">
        <v>50.0883265306122</v>
      </c>
      <c r="E422">
        <v>0.56428404081632599</v>
      </c>
      <c r="F422">
        <v>0.38736241011373601</v>
      </c>
      <c r="G422">
        <v>0.49814827589064598</v>
      </c>
      <c r="H422">
        <v>2.4404795918367301</v>
      </c>
      <c r="I422" t="str">
        <f>SUMIFS(days!$D$4:$D$68,days!$B$4:$B$68,'2026_VOC_emis_4km_bySector_AllD'!B422,days!$C$4:$C$68,'2026_VOC_emis_4km_bySector_AllD'!A422)&amp;" days"</f>
        <v>42 days</v>
      </c>
    </row>
    <row r="423" spans="1:9" x14ac:dyDescent="0.3">
      <c r="A423">
        <v>2021</v>
      </c>
      <c r="B423" t="s">
        <v>21</v>
      </c>
      <c r="C423" t="s">
        <v>16</v>
      </c>
      <c r="D423">
        <v>7.0584285714285704</v>
      </c>
      <c r="E423">
        <v>6.1749428571428497E-2</v>
      </c>
      <c r="F423">
        <v>5.4586968509982001E-2</v>
      </c>
      <c r="G423">
        <v>5.4512212210697901E-2</v>
      </c>
      <c r="H423">
        <v>0.159428571428571</v>
      </c>
      <c r="I423" t="str">
        <f>SUMIFS(days!$D$4:$D$68,days!$B$4:$B$68,'2026_VOC_emis_4km_bySector_AllD'!B423,days!$C$4:$C$68,'2026_VOC_emis_4km_bySector_AllD'!A423)&amp;" days"</f>
        <v>42 days</v>
      </c>
    </row>
    <row r="424" spans="1:9" x14ac:dyDescent="0.3">
      <c r="A424">
        <v>2021</v>
      </c>
      <c r="B424" t="s">
        <v>21</v>
      </c>
      <c r="C424" t="s">
        <v>14</v>
      </c>
      <c r="D424">
        <v>1003.09839795918</v>
      </c>
      <c r="E424">
        <v>8.6613507755102006</v>
      </c>
      <c r="F424">
        <v>7.75754831372178</v>
      </c>
      <c r="G424">
        <v>7.6462147493356696</v>
      </c>
      <c r="H424">
        <v>22.2326428571428</v>
      </c>
      <c r="I424" t="str">
        <f>SUMIFS(days!$D$4:$D$68,days!$B$4:$B$68,'2026_VOC_emis_4km_bySector_AllD'!B424,days!$C$4:$C$68,'2026_VOC_emis_4km_bySector_AllD'!A424)&amp;" days"</f>
        <v>42 days</v>
      </c>
    </row>
    <row r="425" spans="1:9" x14ac:dyDescent="0.3">
      <c r="A425">
        <v>2021</v>
      </c>
      <c r="B425" t="s">
        <v>21</v>
      </c>
      <c r="C425" t="s">
        <v>13</v>
      </c>
      <c r="D425">
        <v>201.02457142857099</v>
      </c>
      <c r="E425">
        <v>1.7529889387755</v>
      </c>
      <c r="F425">
        <v>1.55464092882123</v>
      </c>
      <c r="G425">
        <v>1.5475334305806301</v>
      </c>
      <c r="H425">
        <v>3.5332551020408101</v>
      </c>
      <c r="I425" t="str">
        <f>SUMIFS(days!$D$4:$D$68,days!$B$4:$B$68,'2026_VOC_emis_4km_bySector_AllD'!B425,days!$C$4:$C$68,'2026_VOC_emis_4km_bySector_AllD'!A425)&amp;" days"</f>
        <v>42 days</v>
      </c>
    </row>
    <row r="426" spans="1:9" x14ac:dyDescent="0.3">
      <c r="A426">
        <v>2021</v>
      </c>
      <c r="B426" t="s">
        <v>21</v>
      </c>
      <c r="C426" t="s">
        <v>11</v>
      </c>
      <c r="D426">
        <v>5406.1870102040803</v>
      </c>
      <c r="E426">
        <v>46.887894020408098</v>
      </c>
      <c r="F426">
        <v>41.809215337197401</v>
      </c>
      <c r="G426">
        <v>41.392493632497398</v>
      </c>
      <c r="H426">
        <v>81.318285714285807</v>
      </c>
      <c r="I426" t="str">
        <f>SUMIFS(days!$D$4:$D$68,days!$B$4:$B$68,'2026_VOC_emis_4km_bySector_AllD'!B426,days!$C$4:$C$68,'2026_VOC_emis_4km_bySector_AllD'!A426)&amp;" days"</f>
        <v>42 days</v>
      </c>
    </row>
    <row r="427" spans="1:9" x14ac:dyDescent="0.3">
      <c r="A427">
        <v>2021</v>
      </c>
      <c r="B427" t="s">
        <v>21</v>
      </c>
      <c r="C427" t="s">
        <v>12</v>
      </c>
      <c r="D427">
        <v>602.00835714285699</v>
      </c>
      <c r="E427">
        <v>5.7522292142857099</v>
      </c>
      <c r="F427">
        <v>4.6556837547556498</v>
      </c>
      <c r="G427">
        <v>5.0780508721793503</v>
      </c>
      <c r="H427">
        <v>15.119204081632599</v>
      </c>
      <c r="I427" t="str">
        <f>SUMIFS(days!$D$4:$D$68,days!$B$4:$B$68,'2026_VOC_emis_4km_bySector_AllD'!B427,days!$C$4:$C$68,'2026_VOC_emis_4km_bySector_AllD'!A427)&amp;" days"</f>
        <v>42 days</v>
      </c>
    </row>
    <row r="428" spans="1:9" x14ac:dyDescent="0.3">
      <c r="A428">
        <v>2021</v>
      </c>
      <c r="B428" t="s">
        <v>21</v>
      </c>
      <c r="C428" t="s">
        <v>7</v>
      </c>
      <c r="D428">
        <v>39.015081632653001</v>
      </c>
      <c r="E428">
        <v>0.41344028571428498</v>
      </c>
      <c r="F428">
        <v>0.30172651192034</v>
      </c>
      <c r="G428">
        <v>0.36498385673704598</v>
      </c>
      <c r="H428">
        <v>0.66063265306122398</v>
      </c>
      <c r="I428" t="str">
        <f>SUMIFS(days!$D$4:$D$68,days!$B$4:$B$68,'2026_VOC_emis_4km_bySector_AllD'!B428,days!$C$4:$C$68,'2026_VOC_emis_4km_bySector_AllD'!A428)&amp;" days"</f>
        <v>42 days</v>
      </c>
    </row>
    <row r="429" spans="1:9" x14ac:dyDescent="0.3">
      <c r="A429">
        <v>2021</v>
      </c>
      <c r="B429" t="s">
        <v>21</v>
      </c>
      <c r="C429" t="s">
        <v>9</v>
      </c>
      <c r="D429">
        <v>1200.6639693877501</v>
      </c>
      <c r="E429">
        <v>10.851659857142799</v>
      </c>
      <c r="F429">
        <v>9.2854387665461005</v>
      </c>
      <c r="G429">
        <v>9.5798131036405003</v>
      </c>
      <c r="H429">
        <v>26.487255102040798</v>
      </c>
      <c r="I429" t="str">
        <f>SUMIFS(days!$D$4:$D$68,days!$B$4:$B$68,'2026_VOC_emis_4km_bySector_AllD'!B429,days!$C$4:$C$68,'2026_VOC_emis_4km_bySector_AllD'!A429)&amp;" days"</f>
        <v>42 days</v>
      </c>
    </row>
    <row r="430" spans="1:9" x14ac:dyDescent="0.3">
      <c r="A430">
        <v>2021</v>
      </c>
      <c r="B430" t="s">
        <v>21</v>
      </c>
      <c r="C430" t="s">
        <v>10</v>
      </c>
      <c r="D430">
        <v>2855.1517857142699</v>
      </c>
      <c r="E430">
        <v>24.877538979591801</v>
      </c>
      <c r="F430">
        <v>22.080563547653899</v>
      </c>
      <c r="G430">
        <v>21.961817550533599</v>
      </c>
      <c r="H430">
        <v>63.339571428571503</v>
      </c>
      <c r="I430" t="str">
        <f>SUMIFS(days!$D$4:$D$68,days!$B$4:$B$68,'2026_VOC_emis_4km_bySector_AllD'!B430,days!$C$4:$C$68,'2026_VOC_emis_4km_bySector_AllD'!A430)&amp;" days"</f>
        <v>42 days</v>
      </c>
    </row>
    <row r="431" spans="1:9" x14ac:dyDescent="0.3">
      <c r="A431">
        <v>2022</v>
      </c>
      <c r="B431" t="s">
        <v>21</v>
      </c>
      <c r="C431" t="s">
        <v>8</v>
      </c>
      <c r="D431">
        <v>701.30043877550997</v>
      </c>
      <c r="E431">
        <v>3.8202855714285699</v>
      </c>
      <c r="F431">
        <v>11.883731442859901</v>
      </c>
      <c r="G431">
        <v>11.931909620825</v>
      </c>
      <c r="H431">
        <v>29.956163265306099</v>
      </c>
      <c r="I431" t="str">
        <f>SUMIFS(days!$D$4:$D$68,days!$B$4:$B$68,'2026_VOC_emis_4km_bySector_AllD'!B431,days!$C$4:$C$68,'2026_VOC_emis_4km_bySector_AllD'!A431)&amp;" days"</f>
        <v>20 days</v>
      </c>
    </row>
    <row r="432" spans="1:9" x14ac:dyDescent="0.3">
      <c r="A432">
        <v>2022</v>
      </c>
      <c r="B432" t="s">
        <v>21</v>
      </c>
      <c r="C432" t="s">
        <v>15</v>
      </c>
      <c r="D432">
        <v>186.314673469388</v>
      </c>
      <c r="E432">
        <v>1.0408221122449</v>
      </c>
      <c r="F432">
        <v>3.15715408255019</v>
      </c>
      <c r="G432">
        <v>3.2508028895908798</v>
      </c>
      <c r="H432">
        <v>8.3001326530612598</v>
      </c>
      <c r="I432" t="str">
        <f>SUMIFS(days!$D$4:$D$68,days!$B$4:$B$68,'2026_VOC_emis_4km_bySector_AllD'!B432,days!$C$4:$C$68,'2026_VOC_emis_4km_bySector_AllD'!A432)&amp;" days"</f>
        <v>20 days</v>
      </c>
    </row>
    <row r="433" spans="1:9" x14ac:dyDescent="0.3">
      <c r="A433">
        <v>2022</v>
      </c>
      <c r="B433" t="s">
        <v>21</v>
      </c>
      <c r="C433" t="s">
        <v>6</v>
      </c>
      <c r="D433">
        <v>100.15926530612199</v>
      </c>
      <c r="E433">
        <v>0.79588726530612197</v>
      </c>
      <c r="F433">
        <v>1.6972266729083301</v>
      </c>
      <c r="G433">
        <v>2.48579713229321</v>
      </c>
      <c r="H433">
        <v>2.4404795918367301</v>
      </c>
      <c r="I433" t="str">
        <f>SUMIFS(days!$D$4:$D$68,days!$B$4:$B$68,'2026_VOC_emis_4km_bySector_AllD'!B433,days!$C$4:$C$68,'2026_VOC_emis_4km_bySector_AllD'!A433)&amp;" days"</f>
        <v>20 days</v>
      </c>
    </row>
    <row r="434" spans="1:9" x14ac:dyDescent="0.3">
      <c r="A434">
        <v>2022</v>
      </c>
      <c r="B434" t="s">
        <v>21</v>
      </c>
      <c r="C434" t="s">
        <v>16</v>
      </c>
      <c r="D434">
        <v>3.6108979591836698</v>
      </c>
      <c r="E434">
        <v>2.0275632653061201E-2</v>
      </c>
      <c r="F434">
        <v>6.1187672560755101E-2</v>
      </c>
      <c r="G434">
        <v>6.3326945537976798E-2</v>
      </c>
      <c r="H434">
        <v>0.159428571428571</v>
      </c>
      <c r="I434" t="str">
        <f>SUMIFS(days!$D$4:$D$68,days!$B$4:$B$68,'2026_VOC_emis_4km_bySector_AllD'!B434,days!$C$4:$C$68,'2026_VOC_emis_4km_bySector_AllD'!A434)&amp;" days"</f>
        <v>20 days</v>
      </c>
    </row>
    <row r="435" spans="1:9" x14ac:dyDescent="0.3">
      <c r="A435">
        <v>2022</v>
      </c>
      <c r="B435" t="s">
        <v>21</v>
      </c>
      <c r="C435" t="s">
        <v>14</v>
      </c>
      <c r="D435">
        <v>590.14591836734598</v>
      </c>
      <c r="E435">
        <v>3.2494433367346902</v>
      </c>
      <c r="F435">
        <v>10.0001871070017</v>
      </c>
      <c r="G435">
        <v>10.148996321605299</v>
      </c>
      <c r="H435">
        <v>22.2326428571428</v>
      </c>
      <c r="I435" t="str">
        <f>SUMIFS(days!$D$4:$D$68,days!$B$4:$B$68,'2026_VOC_emis_4km_bySector_AllD'!B435,days!$C$4:$C$68,'2026_VOC_emis_4km_bySector_AllD'!A435)&amp;" days"</f>
        <v>20 days</v>
      </c>
    </row>
    <row r="436" spans="1:9" x14ac:dyDescent="0.3">
      <c r="A436">
        <v>2022</v>
      </c>
      <c r="B436" t="s">
        <v>21</v>
      </c>
      <c r="C436" t="s">
        <v>13</v>
      </c>
      <c r="D436">
        <v>68.920142857142807</v>
      </c>
      <c r="E436">
        <v>0.40565649999999898</v>
      </c>
      <c r="F436">
        <v>1.1678710342002201</v>
      </c>
      <c r="G436">
        <v>1.2669881883437899</v>
      </c>
      <c r="H436">
        <v>3.5332551020408101</v>
      </c>
      <c r="I436" t="str">
        <f>SUMIFS(days!$D$4:$D$68,days!$B$4:$B$68,'2026_VOC_emis_4km_bySector_AllD'!B436,days!$C$4:$C$68,'2026_VOC_emis_4km_bySector_AllD'!A436)&amp;" days"</f>
        <v>20 days</v>
      </c>
    </row>
    <row r="437" spans="1:9" x14ac:dyDescent="0.3">
      <c r="A437">
        <v>2022</v>
      </c>
      <c r="B437" t="s">
        <v>21</v>
      </c>
      <c r="C437" t="s">
        <v>11</v>
      </c>
      <c r="D437">
        <v>1742.9302040816301</v>
      </c>
      <c r="E437">
        <v>8.9996868469387596</v>
      </c>
      <c r="F437">
        <v>29.534438200437702</v>
      </c>
      <c r="G437">
        <v>28.108749481061899</v>
      </c>
      <c r="H437">
        <v>81.318285714285807</v>
      </c>
      <c r="I437" t="str">
        <f>SUMIFS(days!$D$4:$D$68,days!$B$4:$B$68,'2026_VOC_emis_4km_bySector_AllD'!B437,days!$C$4:$C$68,'2026_VOC_emis_4km_bySector_AllD'!A437)&amp;" days"</f>
        <v>20 days</v>
      </c>
    </row>
    <row r="438" spans="1:9" x14ac:dyDescent="0.3">
      <c r="A438">
        <v>2022</v>
      </c>
      <c r="B438" t="s">
        <v>21</v>
      </c>
      <c r="C438" t="s">
        <v>12</v>
      </c>
      <c r="D438">
        <v>176.75749999999999</v>
      </c>
      <c r="E438">
        <v>1.0385043877550999</v>
      </c>
      <c r="F438">
        <v>2.99520511377251</v>
      </c>
      <c r="G438">
        <v>3.2435639335963198</v>
      </c>
      <c r="H438">
        <v>15.119204081632599</v>
      </c>
      <c r="I438" t="str">
        <f>SUMIFS(days!$D$4:$D$68,days!$B$4:$B$68,'2026_VOC_emis_4km_bySector_AllD'!B438,days!$C$4:$C$68,'2026_VOC_emis_4km_bySector_AllD'!A438)&amp;" days"</f>
        <v>20 days</v>
      </c>
    </row>
    <row r="439" spans="1:9" x14ac:dyDescent="0.3">
      <c r="A439">
        <v>2022</v>
      </c>
      <c r="B439" t="s">
        <v>21</v>
      </c>
      <c r="C439" t="s">
        <v>7</v>
      </c>
      <c r="D439">
        <v>20.263602040816298</v>
      </c>
      <c r="E439">
        <v>0.131205132653061</v>
      </c>
      <c r="F439">
        <v>0.34337238564759098</v>
      </c>
      <c r="G439">
        <v>0.40979339249219199</v>
      </c>
      <c r="H439">
        <v>0.66063265306122398</v>
      </c>
      <c r="I439" t="str">
        <f>SUMIFS(days!$D$4:$D$68,days!$B$4:$B$68,'2026_VOC_emis_4km_bySector_AllD'!B439,days!$C$4:$C$68,'2026_VOC_emis_4km_bySector_AllD'!A439)&amp;" days"</f>
        <v>20 days</v>
      </c>
    </row>
    <row r="440" spans="1:9" x14ac:dyDescent="0.3">
      <c r="A440">
        <v>2022</v>
      </c>
      <c r="B440" t="s">
        <v>21</v>
      </c>
      <c r="C440" t="s">
        <v>9</v>
      </c>
      <c r="D440">
        <v>644.37734693877599</v>
      </c>
      <c r="E440">
        <v>3.3995621734693802</v>
      </c>
      <c r="F440">
        <v>10.9191537827259</v>
      </c>
      <c r="G440">
        <v>10.617862943958899</v>
      </c>
      <c r="H440">
        <v>26.487255102040798</v>
      </c>
      <c r="I440" t="str">
        <f>SUMIFS(days!$D$4:$D$68,days!$B$4:$B$68,'2026_VOC_emis_4km_bySector_AllD'!B440,days!$C$4:$C$68,'2026_VOC_emis_4km_bySector_AllD'!A440)&amp;" days"</f>
        <v>20 days</v>
      </c>
    </row>
    <row r="441" spans="1:9" x14ac:dyDescent="0.3">
      <c r="A441">
        <v>2022</v>
      </c>
      <c r="B441" t="s">
        <v>21</v>
      </c>
      <c r="C441" t="s">
        <v>10</v>
      </c>
      <c r="D441">
        <v>1666.5687755102001</v>
      </c>
      <c r="E441">
        <v>9.1160571326530402</v>
      </c>
      <c r="F441">
        <v>28.2404725053349</v>
      </c>
      <c r="G441">
        <v>28.472209150694301</v>
      </c>
      <c r="H441">
        <v>63.339571428571503</v>
      </c>
      <c r="I441" t="str">
        <f>SUMIFS(days!$D$4:$D$68,days!$B$4:$B$68,'2026_VOC_emis_4km_bySector_AllD'!B441,days!$C$4:$C$68,'2026_VOC_emis_4km_bySector_AllD'!A441)&amp;" days"</f>
        <v>20 days</v>
      </c>
    </row>
    <row r="442" spans="1:9" x14ac:dyDescent="0.3">
      <c r="A442">
        <v>2016</v>
      </c>
      <c r="B442" t="s">
        <v>20</v>
      </c>
      <c r="C442" t="s">
        <v>8</v>
      </c>
      <c r="D442">
        <v>682.05523469387595</v>
      </c>
      <c r="E442">
        <v>5.7397018979591898</v>
      </c>
      <c r="F442">
        <v>13.025297115819599</v>
      </c>
      <c r="G442">
        <v>13.429094418358799</v>
      </c>
      <c r="H442">
        <v>29.956163265306099</v>
      </c>
      <c r="I442" t="str">
        <f>SUMIFS(days!$D$4:$D$68,days!$B$4:$B$68,'2026_VOC_emis_4km_bySector_AllD'!B442,days!$C$4:$C$68,'2026_VOC_emis_4km_bySector_AllD'!A442)&amp;" days"</f>
        <v>19 days</v>
      </c>
    </row>
    <row r="443" spans="1:9" x14ac:dyDescent="0.3">
      <c r="A443">
        <v>2016</v>
      </c>
      <c r="B443" t="s">
        <v>20</v>
      </c>
      <c r="C443" t="s">
        <v>15</v>
      </c>
      <c r="D443">
        <v>196.92623469387701</v>
      </c>
      <c r="E443">
        <v>1.6973086836734701</v>
      </c>
      <c r="F443">
        <v>3.7607257980192901</v>
      </c>
      <c r="G443">
        <v>3.97116766260207</v>
      </c>
      <c r="H443">
        <v>8.3001326530612598</v>
      </c>
      <c r="I443" t="str">
        <f>SUMIFS(days!$D$4:$D$68,days!$B$4:$B$68,'2026_VOC_emis_4km_bySector_AllD'!B443,days!$C$4:$C$68,'2026_VOC_emis_4km_bySector_AllD'!A443)&amp;" days"</f>
        <v>19 days</v>
      </c>
    </row>
    <row r="444" spans="1:9" x14ac:dyDescent="0.3">
      <c r="A444">
        <v>2016</v>
      </c>
      <c r="B444" t="s">
        <v>20</v>
      </c>
      <c r="C444" t="s">
        <v>6</v>
      </c>
      <c r="D444">
        <v>35.1578163265306</v>
      </c>
      <c r="E444">
        <v>0.23855484693877499</v>
      </c>
      <c r="F444">
        <v>0.67141336991865197</v>
      </c>
      <c r="G444">
        <v>0.55814319636304099</v>
      </c>
      <c r="H444">
        <v>2.4404795918367301</v>
      </c>
      <c r="I444" t="str">
        <f>SUMIFS(days!$D$4:$D$68,days!$B$4:$B$68,'2026_VOC_emis_4km_bySector_AllD'!B444,days!$C$4:$C$68,'2026_VOC_emis_4km_bySector_AllD'!A444)&amp;" days"</f>
        <v>19 days</v>
      </c>
    </row>
    <row r="445" spans="1:9" x14ac:dyDescent="0.3">
      <c r="A445">
        <v>2016</v>
      </c>
      <c r="B445" t="s">
        <v>20</v>
      </c>
      <c r="C445" t="s">
        <v>16</v>
      </c>
      <c r="D445">
        <v>3.4513775510203999</v>
      </c>
      <c r="E445">
        <v>2.8953377551020398E-2</v>
      </c>
      <c r="F445">
        <v>6.5911403907173996E-2</v>
      </c>
      <c r="G445">
        <v>6.77417830708755E-2</v>
      </c>
      <c r="H445">
        <v>0.159428571428571</v>
      </c>
      <c r="I445" t="str">
        <f>SUMIFS(days!$D$4:$D$68,days!$B$4:$B$68,'2026_VOC_emis_4km_bySector_AllD'!B445,days!$C$4:$C$68,'2026_VOC_emis_4km_bySector_AllD'!A445)&amp;" days"</f>
        <v>19 days</v>
      </c>
    </row>
    <row r="446" spans="1:9" x14ac:dyDescent="0.3">
      <c r="A446">
        <v>2016</v>
      </c>
      <c r="B446" t="s">
        <v>20</v>
      </c>
      <c r="C446" t="s">
        <v>14</v>
      </c>
      <c r="D446">
        <v>590.00560204081501</v>
      </c>
      <c r="E446">
        <v>5.0120316428571403</v>
      </c>
      <c r="F446">
        <v>11.2674133642986</v>
      </c>
      <c r="G446">
        <v>11.726575239676199</v>
      </c>
      <c r="H446">
        <v>22.2326428571428</v>
      </c>
      <c r="I446" t="str">
        <f>SUMIFS(days!$D$4:$D$68,days!$B$4:$B$68,'2026_VOC_emis_4km_bySector_AllD'!B446,days!$C$4:$C$68,'2026_VOC_emis_4km_bySector_AllD'!A446)&amp;" days"</f>
        <v>19 days</v>
      </c>
    </row>
    <row r="447" spans="1:9" x14ac:dyDescent="0.3">
      <c r="A447">
        <v>2016</v>
      </c>
      <c r="B447" t="s">
        <v>20</v>
      </c>
      <c r="C447" t="s">
        <v>13</v>
      </c>
      <c r="D447">
        <v>39.562204081632601</v>
      </c>
      <c r="E447">
        <v>0.27807091836734599</v>
      </c>
      <c r="F447">
        <v>0.75552453306987399</v>
      </c>
      <c r="G447">
        <v>0.650598355827957</v>
      </c>
      <c r="H447">
        <v>3.5332551020408101</v>
      </c>
      <c r="I447" t="str">
        <f>SUMIFS(days!$D$4:$D$68,days!$B$4:$B$68,'2026_VOC_emis_4km_bySector_AllD'!B447,days!$C$4:$C$68,'2026_VOC_emis_4km_bySector_AllD'!A447)&amp;" days"</f>
        <v>19 days</v>
      </c>
    </row>
    <row r="448" spans="1:9" x14ac:dyDescent="0.3">
      <c r="A448">
        <v>2016</v>
      </c>
      <c r="B448" t="s">
        <v>20</v>
      </c>
      <c r="C448" t="s">
        <v>11</v>
      </c>
      <c r="D448">
        <v>1032.5481734693799</v>
      </c>
      <c r="E448">
        <v>7.2962215306122404</v>
      </c>
      <c r="F448">
        <v>19.718706142431301</v>
      </c>
      <c r="G448">
        <v>17.070860050535501</v>
      </c>
      <c r="H448">
        <v>81.318285714285807</v>
      </c>
      <c r="I448" t="str">
        <f>SUMIFS(days!$D$4:$D$68,days!$B$4:$B$68,'2026_VOC_emis_4km_bySector_AllD'!B448,days!$C$4:$C$68,'2026_VOC_emis_4km_bySector_AllD'!A448)&amp;" days"</f>
        <v>19 days</v>
      </c>
    </row>
    <row r="449" spans="1:9" x14ac:dyDescent="0.3">
      <c r="A449">
        <v>2016</v>
      </c>
      <c r="B449" t="s">
        <v>20</v>
      </c>
      <c r="C449" t="s">
        <v>12</v>
      </c>
      <c r="D449">
        <v>159.518918367346</v>
      </c>
      <c r="E449">
        <v>1.08870884693877</v>
      </c>
      <c r="F449">
        <v>3.0463534353803698</v>
      </c>
      <c r="G449">
        <v>2.54723575536942</v>
      </c>
      <c r="H449">
        <v>15.119204081632599</v>
      </c>
      <c r="I449" t="str">
        <f>SUMIFS(days!$D$4:$D$68,days!$B$4:$B$68,'2026_VOC_emis_4km_bySector_AllD'!B449,days!$C$4:$C$68,'2026_VOC_emis_4km_bySector_AllD'!A449)&amp;" days"</f>
        <v>19 days</v>
      </c>
    </row>
    <row r="450" spans="1:9" x14ac:dyDescent="0.3">
      <c r="A450">
        <v>2016</v>
      </c>
      <c r="B450" t="s">
        <v>20</v>
      </c>
      <c r="C450" t="s">
        <v>7</v>
      </c>
      <c r="D450">
        <v>35.753908163265301</v>
      </c>
      <c r="E450">
        <v>0.28280435714285701</v>
      </c>
      <c r="F450">
        <v>0.68279701289482397</v>
      </c>
      <c r="G450">
        <v>0.66167311151560904</v>
      </c>
      <c r="H450">
        <v>0.66063265306122398</v>
      </c>
      <c r="I450" t="str">
        <f>SUMIFS(days!$D$4:$D$68,days!$B$4:$B$68,'2026_VOC_emis_4km_bySector_AllD'!B450,days!$C$4:$C$68,'2026_VOC_emis_4km_bySector_AllD'!A450)&amp;" days"</f>
        <v>19 days</v>
      </c>
    </row>
    <row r="451" spans="1:9" x14ac:dyDescent="0.3">
      <c r="A451">
        <v>2016</v>
      </c>
      <c r="B451" t="s">
        <v>20</v>
      </c>
      <c r="C451" t="s">
        <v>9</v>
      </c>
      <c r="D451">
        <v>916.21536734693905</v>
      </c>
      <c r="E451">
        <v>7.9034562244897897</v>
      </c>
      <c r="F451">
        <v>17.497083483465801</v>
      </c>
      <c r="G451">
        <v>18.4915979535064</v>
      </c>
      <c r="H451">
        <v>26.487255102040798</v>
      </c>
      <c r="I451" t="str">
        <f>SUMIFS(days!$D$4:$D$68,days!$B$4:$B$68,'2026_VOC_emis_4km_bySector_AllD'!B451,days!$C$4:$C$68,'2026_VOC_emis_4km_bySector_AllD'!A451)&amp;" days"</f>
        <v>19 days</v>
      </c>
    </row>
    <row r="452" spans="1:9" x14ac:dyDescent="0.3">
      <c r="A452">
        <v>2016</v>
      </c>
      <c r="B452" t="s">
        <v>20</v>
      </c>
      <c r="C452" t="s">
        <v>10</v>
      </c>
      <c r="D452">
        <v>1545.1942346938699</v>
      </c>
      <c r="E452">
        <v>13.174984030612199</v>
      </c>
      <c r="F452">
        <v>29.5087743407944</v>
      </c>
      <c r="G452">
        <v>30.825312473173899</v>
      </c>
      <c r="H452">
        <v>63.339571428571503</v>
      </c>
      <c r="I452" t="str">
        <f>SUMIFS(days!$D$4:$D$68,days!$B$4:$B$68,'2026_VOC_emis_4km_bySector_AllD'!B452,days!$C$4:$C$68,'2026_VOC_emis_4km_bySector_AllD'!A452)&amp;" days"</f>
        <v>19 days</v>
      </c>
    </row>
    <row r="453" spans="1:9" x14ac:dyDescent="0.3">
      <c r="A453">
        <v>2017</v>
      </c>
      <c r="B453" t="s">
        <v>20</v>
      </c>
      <c r="C453" t="s">
        <v>8</v>
      </c>
      <c r="D453">
        <v>826.13730612244899</v>
      </c>
      <c r="E453">
        <v>3.8649334183673401</v>
      </c>
      <c r="F453">
        <v>14.5623652130834</v>
      </c>
      <c r="G453">
        <v>14.610535377403799</v>
      </c>
      <c r="H453">
        <v>29.956163265306099</v>
      </c>
      <c r="I453" t="str">
        <f>SUMIFS(days!$D$4:$D$68,days!$B$4:$B$68,'2026_VOC_emis_4km_bySector_AllD'!B453,days!$C$4:$C$68,'2026_VOC_emis_4km_bySector_AllD'!A453)&amp;" days"</f>
        <v>14 days</v>
      </c>
    </row>
    <row r="454" spans="1:9" x14ac:dyDescent="0.3">
      <c r="A454">
        <v>2017</v>
      </c>
      <c r="B454" t="s">
        <v>20</v>
      </c>
      <c r="C454" t="s">
        <v>15</v>
      </c>
      <c r="D454">
        <v>258.56637755102003</v>
      </c>
      <c r="E454">
        <v>1.2034732244897901</v>
      </c>
      <c r="F454">
        <v>4.5577629696871096</v>
      </c>
      <c r="G454">
        <v>4.5494672789458104</v>
      </c>
      <c r="H454">
        <v>8.3001326530612598</v>
      </c>
      <c r="I454" t="str">
        <f>SUMIFS(days!$D$4:$D$68,days!$B$4:$B$68,'2026_VOC_emis_4km_bySector_AllD'!B454,days!$C$4:$C$68,'2026_VOC_emis_4km_bySector_AllD'!A454)&amp;" days"</f>
        <v>14 days</v>
      </c>
    </row>
    <row r="455" spans="1:9" x14ac:dyDescent="0.3">
      <c r="A455">
        <v>2017</v>
      </c>
      <c r="B455" t="s">
        <v>20</v>
      </c>
      <c r="C455" t="s">
        <v>6</v>
      </c>
      <c r="D455">
        <v>69.819826530612303</v>
      </c>
      <c r="E455">
        <v>0.27423221428571398</v>
      </c>
      <c r="F455">
        <v>1.2307177094145201</v>
      </c>
      <c r="G455">
        <v>1.03667490089331</v>
      </c>
      <c r="H455">
        <v>2.4404795918367301</v>
      </c>
      <c r="I455" t="str">
        <f>SUMIFS(days!$D$4:$D$68,days!$B$4:$B$68,'2026_VOC_emis_4km_bySector_AllD'!B455,days!$C$4:$C$68,'2026_VOC_emis_4km_bySector_AllD'!A455)&amp;" days"</f>
        <v>14 days</v>
      </c>
    </row>
    <row r="456" spans="1:9" x14ac:dyDescent="0.3">
      <c r="A456">
        <v>2017</v>
      </c>
      <c r="B456" t="s">
        <v>20</v>
      </c>
      <c r="C456" t="s">
        <v>16</v>
      </c>
      <c r="D456">
        <v>3.9217346938775499</v>
      </c>
      <c r="E456">
        <v>1.7527520408163199E-2</v>
      </c>
      <c r="F456">
        <v>6.9128621184188804E-2</v>
      </c>
      <c r="G456">
        <v>6.6258956955024303E-2</v>
      </c>
      <c r="H456">
        <v>0.159428571428571</v>
      </c>
      <c r="I456" t="str">
        <f>SUMIFS(days!$D$4:$D$68,days!$B$4:$B$68,'2026_VOC_emis_4km_bySector_AllD'!B456,days!$C$4:$C$68,'2026_VOC_emis_4km_bySector_AllD'!A456)&amp;" days"</f>
        <v>14 days</v>
      </c>
    </row>
    <row r="457" spans="1:9" x14ac:dyDescent="0.3">
      <c r="A457">
        <v>2017</v>
      </c>
      <c r="B457" t="s">
        <v>20</v>
      </c>
      <c r="C457" t="s">
        <v>14</v>
      </c>
      <c r="D457">
        <v>705.61935714285698</v>
      </c>
      <c r="E457">
        <v>3.30092240816326</v>
      </c>
      <c r="F457">
        <v>12.437989065479201</v>
      </c>
      <c r="G457">
        <v>12.4784151243949</v>
      </c>
      <c r="H457">
        <v>22.2326428571428</v>
      </c>
      <c r="I457" t="str">
        <f>SUMIFS(days!$D$4:$D$68,days!$B$4:$B$68,'2026_VOC_emis_4km_bySector_AllD'!B457,days!$C$4:$C$68,'2026_VOC_emis_4km_bySector_AllD'!A457)&amp;" days"</f>
        <v>14 days</v>
      </c>
    </row>
    <row r="458" spans="1:9" x14ac:dyDescent="0.3">
      <c r="A458">
        <v>2017</v>
      </c>
      <c r="B458" t="s">
        <v>20</v>
      </c>
      <c r="C458" t="s">
        <v>13</v>
      </c>
      <c r="D458">
        <v>30.041561224489701</v>
      </c>
      <c r="E458">
        <v>0.14560559183673399</v>
      </c>
      <c r="F458">
        <v>0.52954416037155105</v>
      </c>
      <c r="G458">
        <v>0.55043009035252499</v>
      </c>
      <c r="H458">
        <v>3.5332551020408101</v>
      </c>
      <c r="I458" t="str">
        <f>SUMIFS(days!$D$4:$D$68,days!$B$4:$B$68,'2026_VOC_emis_4km_bySector_AllD'!B458,days!$C$4:$C$68,'2026_VOC_emis_4km_bySector_AllD'!A458)&amp;" days"</f>
        <v>14 days</v>
      </c>
    </row>
    <row r="459" spans="1:9" x14ac:dyDescent="0.3">
      <c r="A459">
        <v>2017</v>
      </c>
      <c r="B459" t="s">
        <v>20</v>
      </c>
      <c r="C459" t="s">
        <v>11</v>
      </c>
      <c r="D459">
        <v>800.06983673469301</v>
      </c>
      <c r="E459">
        <v>3.96275471428571</v>
      </c>
      <c r="F459">
        <v>14.102872575973199</v>
      </c>
      <c r="G459">
        <v>14.9803273893144</v>
      </c>
      <c r="H459">
        <v>81.318285714285807</v>
      </c>
      <c r="I459" t="str">
        <f>SUMIFS(days!$D$4:$D$68,days!$B$4:$B$68,'2026_VOC_emis_4km_bySector_AllD'!B459,days!$C$4:$C$68,'2026_VOC_emis_4km_bySector_AllD'!A459)&amp;" days"</f>
        <v>14 days</v>
      </c>
    </row>
    <row r="460" spans="1:9" x14ac:dyDescent="0.3">
      <c r="A460">
        <v>2017</v>
      </c>
      <c r="B460" t="s">
        <v>20</v>
      </c>
      <c r="C460" t="s">
        <v>12</v>
      </c>
      <c r="D460">
        <v>117.153346938775</v>
      </c>
      <c r="E460">
        <v>0.53850864285714195</v>
      </c>
      <c r="F460">
        <v>2.0650681326387801</v>
      </c>
      <c r="G460">
        <v>2.0357141316099598</v>
      </c>
      <c r="H460">
        <v>15.119204081632599</v>
      </c>
      <c r="I460" t="str">
        <f>SUMIFS(days!$D$4:$D$68,days!$B$4:$B$68,'2026_VOC_emis_4km_bySector_AllD'!B460,days!$C$4:$C$68,'2026_VOC_emis_4km_bySector_AllD'!A460)&amp;" days"</f>
        <v>14 days</v>
      </c>
    </row>
    <row r="461" spans="1:9" x14ac:dyDescent="0.3">
      <c r="A461">
        <v>2017</v>
      </c>
      <c r="B461" t="s">
        <v>20</v>
      </c>
      <c r="C461" t="s">
        <v>7</v>
      </c>
      <c r="D461">
        <v>33.167551020408098</v>
      </c>
      <c r="E461">
        <v>0.148354653061224</v>
      </c>
      <c r="F461">
        <v>0.58464614490024502</v>
      </c>
      <c r="G461">
        <v>0.56082231498547197</v>
      </c>
      <c r="H461">
        <v>0.66063265306122398</v>
      </c>
      <c r="I461" t="str">
        <f>SUMIFS(days!$D$4:$D$68,days!$B$4:$B$68,'2026_VOC_emis_4km_bySector_AllD'!B461,days!$C$4:$C$68,'2026_VOC_emis_4km_bySector_AllD'!A461)&amp;" days"</f>
        <v>14 days</v>
      </c>
    </row>
    <row r="462" spans="1:9" x14ac:dyDescent="0.3">
      <c r="A462">
        <v>2017</v>
      </c>
      <c r="B462" t="s">
        <v>20</v>
      </c>
      <c r="C462" t="s">
        <v>9</v>
      </c>
      <c r="D462">
        <v>942.64867346938695</v>
      </c>
      <c r="E462">
        <v>4.1175206428571398</v>
      </c>
      <c r="F462">
        <v>16.616117138105899</v>
      </c>
      <c r="G462">
        <v>15.565386128971801</v>
      </c>
      <c r="H462">
        <v>26.487255102040798</v>
      </c>
      <c r="I462" t="str">
        <f>SUMIFS(days!$D$4:$D$68,days!$B$4:$B$68,'2026_VOC_emis_4km_bySector_AllD'!B462,days!$C$4:$C$68,'2026_VOC_emis_4km_bySector_AllD'!A462)&amp;" days"</f>
        <v>14 days</v>
      </c>
    </row>
    <row r="463" spans="1:9" x14ac:dyDescent="0.3">
      <c r="A463">
        <v>2017</v>
      </c>
      <c r="B463" t="s">
        <v>20</v>
      </c>
      <c r="C463" t="s">
        <v>10</v>
      </c>
      <c r="D463">
        <v>1885.95281632653</v>
      </c>
      <c r="E463">
        <v>8.8792251122448995</v>
      </c>
      <c r="F463">
        <v>33.243788269161698</v>
      </c>
      <c r="G463">
        <v>33.565968306172699</v>
      </c>
      <c r="H463">
        <v>63.339571428571503</v>
      </c>
      <c r="I463" t="str">
        <f>SUMIFS(days!$D$4:$D$68,days!$B$4:$B$68,'2026_VOC_emis_4km_bySector_AllD'!B463,days!$C$4:$C$68,'2026_VOC_emis_4km_bySector_AllD'!A463)&amp;" days"</f>
        <v>14 days</v>
      </c>
    </row>
    <row r="464" spans="1:9" x14ac:dyDescent="0.3">
      <c r="A464">
        <v>2018</v>
      </c>
      <c r="B464" t="s">
        <v>20</v>
      </c>
      <c r="C464" t="s">
        <v>8</v>
      </c>
      <c r="D464">
        <v>1327.83002040816</v>
      </c>
      <c r="E464">
        <v>7.8845863775510097</v>
      </c>
      <c r="F464">
        <v>12.478952007002301</v>
      </c>
      <c r="G464">
        <v>11.9373844469724</v>
      </c>
      <c r="H464">
        <v>29.956163265306099</v>
      </c>
      <c r="I464" t="str">
        <f>SUMIFS(days!$D$4:$D$68,days!$B$4:$B$68,'2026_VOC_emis_4km_bySector_AllD'!B464,days!$C$4:$C$68,'2026_VOC_emis_4km_bySector_AllD'!A464)&amp;" days"</f>
        <v>26 days</v>
      </c>
    </row>
    <row r="465" spans="1:9" x14ac:dyDescent="0.3">
      <c r="A465">
        <v>2018</v>
      </c>
      <c r="B465" t="s">
        <v>20</v>
      </c>
      <c r="C465" t="s">
        <v>15</v>
      </c>
      <c r="D465">
        <v>418.46234693877602</v>
      </c>
      <c r="E465">
        <v>2.5529581020408099</v>
      </c>
      <c r="F465">
        <v>3.9327108620283799</v>
      </c>
      <c r="G465">
        <v>3.8652176387900998</v>
      </c>
      <c r="H465">
        <v>8.3001326530612598</v>
      </c>
      <c r="I465" t="str">
        <f>SUMIFS(days!$D$4:$D$68,days!$B$4:$B$68,'2026_VOC_emis_4km_bySector_AllD'!B465,days!$C$4:$C$68,'2026_VOC_emis_4km_bySector_AllD'!A465)&amp;" days"</f>
        <v>26 days</v>
      </c>
    </row>
    <row r="466" spans="1:9" x14ac:dyDescent="0.3">
      <c r="A466">
        <v>2018</v>
      </c>
      <c r="B466" t="s">
        <v>20</v>
      </c>
      <c r="C466" t="s">
        <v>6</v>
      </c>
      <c r="D466">
        <v>51.537091836734703</v>
      </c>
      <c r="E466">
        <v>0.37577772448979502</v>
      </c>
      <c r="F466">
        <v>0.484345801590923</v>
      </c>
      <c r="G466">
        <v>0.56893322604913699</v>
      </c>
      <c r="H466">
        <v>2.4404795918367301</v>
      </c>
      <c r="I466" t="str">
        <f>SUMIFS(days!$D$4:$D$68,days!$B$4:$B$68,'2026_VOC_emis_4km_bySector_AllD'!B466,days!$C$4:$C$68,'2026_VOC_emis_4km_bySector_AllD'!A466)&amp;" days"</f>
        <v>26 days</v>
      </c>
    </row>
    <row r="467" spans="1:9" x14ac:dyDescent="0.3">
      <c r="A467">
        <v>2018</v>
      </c>
      <c r="B467" t="s">
        <v>20</v>
      </c>
      <c r="C467" t="s">
        <v>16</v>
      </c>
      <c r="D467">
        <v>8.4443163265306005</v>
      </c>
      <c r="E467">
        <v>5.0749030612244797E-2</v>
      </c>
      <c r="F467">
        <v>7.9359719656232702E-2</v>
      </c>
      <c r="G467">
        <v>7.6834809046470998E-2</v>
      </c>
      <c r="H467">
        <v>0.159428571428571</v>
      </c>
      <c r="I467" t="str">
        <f>SUMIFS(days!$D$4:$D$68,days!$B$4:$B$68,'2026_VOC_emis_4km_bySector_AllD'!B467,days!$C$4:$C$68,'2026_VOC_emis_4km_bySector_AllD'!A467)&amp;" days"</f>
        <v>26 days</v>
      </c>
    </row>
    <row r="468" spans="1:9" x14ac:dyDescent="0.3">
      <c r="A468">
        <v>2018</v>
      </c>
      <c r="B468" t="s">
        <v>20</v>
      </c>
      <c r="C468" t="s">
        <v>14</v>
      </c>
      <c r="D468">
        <v>1169.1723367346899</v>
      </c>
      <c r="E468">
        <v>7.01940214285713</v>
      </c>
      <c r="F468">
        <v>10.987886441626101</v>
      </c>
      <c r="G468">
        <v>10.627482274246301</v>
      </c>
      <c r="H468">
        <v>22.2326428571428</v>
      </c>
      <c r="I468" t="str">
        <f>SUMIFS(days!$D$4:$D$68,days!$B$4:$B$68,'2026_VOC_emis_4km_bySector_AllD'!B468,days!$C$4:$C$68,'2026_VOC_emis_4km_bySector_AllD'!A468)&amp;" days"</f>
        <v>26 days</v>
      </c>
    </row>
    <row r="469" spans="1:9" x14ac:dyDescent="0.3">
      <c r="A469">
        <v>2018</v>
      </c>
      <c r="B469" t="s">
        <v>20</v>
      </c>
      <c r="C469" t="s">
        <v>13</v>
      </c>
      <c r="D469">
        <v>82.596928571428506</v>
      </c>
      <c r="E469">
        <v>0.56798461224489705</v>
      </c>
      <c r="F469">
        <v>0.77624627529645795</v>
      </c>
      <c r="G469">
        <v>0.85993739578231199</v>
      </c>
      <c r="H469">
        <v>3.5332551020408101</v>
      </c>
      <c r="I469" t="str">
        <f>SUMIFS(days!$D$4:$D$68,days!$B$4:$B$68,'2026_VOC_emis_4km_bySector_AllD'!B469,days!$C$4:$C$68,'2026_VOC_emis_4km_bySector_AllD'!A469)&amp;" days"</f>
        <v>26 days</v>
      </c>
    </row>
    <row r="470" spans="1:9" x14ac:dyDescent="0.3">
      <c r="A470">
        <v>2018</v>
      </c>
      <c r="B470" t="s">
        <v>20</v>
      </c>
      <c r="C470" t="s">
        <v>11</v>
      </c>
      <c r="D470">
        <v>2182.9362755102002</v>
      </c>
      <c r="E470">
        <v>14.709989499999899</v>
      </c>
      <c r="F470">
        <v>20.515244118417101</v>
      </c>
      <c r="G470">
        <v>22.2711492352208</v>
      </c>
      <c r="H470">
        <v>81.318285714285807</v>
      </c>
      <c r="I470" t="str">
        <f>SUMIFS(days!$D$4:$D$68,days!$B$4:$B$68,'2026_VOC_emis_4km_bySector_AllD'!B470,days!$C$4:$C$68,'2026_VOC_emis_4km_bySector_AllD'!A470)&amp;" days"</f>
        <v>26 days</v>
      </c>
    </row>
    <row r="471" spans="1:9" x14ac:dyDescent="0.3">
      <c r="A471">
        <v>2018</v>
      </c>
      <c r="B471" t="s">
        <v>20</v>
      </c>
      <c r="C471" t="s">
        <v>12</v>
      </c>
      <c r="D471">
        <v>274.72830612244798</v>
      </c>
      <c r="E471">
        <v>2.0926990714285698</v>
      </c>
      <c r="F471">
        <v>2.58189775376011</v>
      </c>
      <c r="G471">
        <v>3.1683784223091198</v>
      </c>
      <c r="H471">
        <v>15.119204081632599</v>
      </c>
      <c r="I471" t="str">
        <f>SUMIFS(days!$D$4:$D$68,days!$B$4:$B$68,'2026_VOC_emis_4km_bySector_AllD'!B471,days!$C$4:$C$68,'2026_VOC_emis_4km_bySector_AllD'!A471)&amp;" days"</f>
        <v>26 days</v>
      </c>
    </row>
    <row r="472" spans="1:9" x14ac:dyDescent="0.3">
      <c r="A472">
        <v>2018</v>
      </c>
      <c r="B472" t="s">
        <v>20</v>
      </c>
      <c r="C472" t="s">
        <v>7</v>
      </c>
      <c r="D472">
        <v>81.253663265306102</v>
      </c>
      <c r="E472">
        <v>0.42101377551020303</v>
      </c>
      <c r="F472">
        <v>0.763622262410666</v>
      </c>
      <c r="G472">
        <v>0.63742129961897598</v>
      </c>
      <c r="H472">
        <v>0.66063265306122398</v>
      </c>
      <c r="I472" t="str">
        <f>SUMIFS(days!$D$4:$D$68,days!$B$4:$B$68,'2026_VOC_emis_4km_bySector_AllD'!B472,days!$C$4:$C$68,'2026_VOC_emis_4km_bySector_AllD'!A472)&amp;" days"</f>
        <v>26 days</v>
      </c>
    </row>
    <row r="473" spans="1:9" x14ac:dyDescent="0.3">
      <c r="A473">
        <v>2018</v>
      </c>
      <c r="B473" t="s">
        <v>20</v>
      </c>
      <c r="C473" t="s">
        <v>9</v>
      </c>
      <c r="D473">
        <v>1969.0316326530599</v>
      </c>
      <c r="E473">
        <v>11.8672875204081</v>
      </c>
      <c r="F473">
        <v>18.5049674028261</v>
      </c>
      <c r="G473">
        <v>17.967254931370501</v>
      </c>
      <c r="H473">
        <v>26.487255102040798</v>
      </c>
      <c r="I473" t="str">
        <f>SUMIFS(days!$D$4:$D$68,days!$B$4:$B$68,'2026_VOC_emis_4km_bySector_AllD'!B473,days!$C$4:$C$68,'2026_VOC_emis_4km_bySector_AllD'!A473)&amp;" days"</f>
        <v>26 days</v>
      </c>
    </row>
    <row r="474" spans="1:9" x14ac:dyDescent="0.3">
      <c r="A474">
        <v>2018</v>
      </c>
      <c r="B474" t="s">
        <v>20</v>
      </c>
      <c r="C474" t="s">
        <v>10</v>
      </c>
      <c r="D474">
        <v>3074.5642346938598</v>
      </c>
      <c r="E474">
        <v>18.507082612244801</v>
      </c>
      <c r="F474">
        <v>28.8947673553855</v>
      </c>
      <c r="G474">
        <v>28.020006320593598</v>
      </c>
      <c r="H474">
        <v>63.339571428571503</v>
      </c>
      <c r="I474" t="str">
        <f>SUMIFS(days!$D$4:$D$68,days!$B$4:$B$68,'2026_VOC_emis_4km_bySector_AllD'!B474,days!$C$4:$C$68,'2026_VOC_emis_4km_bySector_AllD'!A474)&amp;" days"</f>
        <v>26 days</v>
      </c>
    </row>
    <row r="475" spans="1:9" x14ac:dyDescent="0.3">
      <c r="A475">
        <v>2019</v>
      </c>
      <c r="B475" t="s">
        <v>20</v>
      </c>
      <c r="C475" t="s">
        <v>8</v>
      </c>
      <c r="D475">
        <v>715.67977551020294</v>
      </c>
      <c r="E475">
        <v>2.5221227244897899</v>
      </c>
      <c r="F475">
        <v>12.4912580352925</v>
      </c>
      <c r="G475">
        <v>12.2922915193422</v>
      </c>
      <c r="H475">
        <v>29.956163265306099</v>
      </c>
      <c r="I475" t="str">
        <f>SUMIFS(days!$D$4:$D$68,days!$B$4:$B$68,'2026_VOC_emis_4km_bySector_AllD'!B475,days!$C$4:$C$68,'2026_VOC_emis_4km_bySector_AllD'!A475)&amp;" days"</f>
        <v>16 days</v>
      </c>
    </row>
    <row r="476" spans="1:9" x14ac:dyDescent="0.3">
      <c r="A476">
        <v>2019</v>
      </c>
      <c r="B476" t="s">
        <v>20</v>
      </c>
      <c r="C476" t="s">
        <v>15</v>
      </c>
      <c r="D476">
        <v>204.985826530613</v>
      </c>
      <c r="E476">
        <v>0.72444378571428703</v>
      </c>
      <c r="F476">
        <v>3.5777605297651598</v>
      </c>
      <c r="G476">
        <v>3.5307854439070998</v>
      </c>
      <c r="H476">
        <v>8.3001326530612598</v>
      </c>
      <c r="I476" t="str">
        <f>SUMIFS(days!$D$4:$D$68,days!$B$4:$B$68,'2026_VOC_emis_4km_bySector_AllD'!B476,days!$C$4:$C$68,'2026_VOC_emis_4km_bySector_AllD'!A476)&amp;" days"</f>
        <v>16 days</v>
      </c>
    </row>
    <row r="477" spans="1:9" x14ac:dyDescent="0.3">
      <c r="A477">
        <v>2019</v>
      </c>
      <c r="B477" t="s">
        <v>20</v>
      </c>
      <c r="C477" t="s">
        <v>6</v>
      </c>
      <c r="D477">
        <v>12.0831020408163</v>
      </c>
      <c r="E477">
        <v>3.3245051020408103E-2</v>
      </c>
      <c r="F477">
        <v>0.21089480326729501</v>
      </c>
      <c r="G477">
        <v>0.162029331384312</v>
      </c>
      <c r="H477">
        <v>2.4404795918367301</v>
      </c>
      <c r="I477" t="str">
        <f>SUMIFS(days!$D$4:$D$68,days!$B$4:$B$68,'2026_VOC_emis_4km_bySector_AllD'!B477,days!$C$4:$C$68,'2026_VOC_emis_4km_bySector_AllD'!A477)&amp;" days"</f>
        <v>16 days</v>
      </c>
    </row>
    <row r="478" spans="1:9" x14ac:dyDescent="0.3">
      <c r="A478">
        <v>2019</v>
      </c>
      <c r="B478" t="s">
        <v>20</v>
      </c>
      <c r="C478" t="s">
        <v>16</v>
      </c>
      <c r="D478">
        <v>4.0238673469387702</v>
      </c>
      <c r="E478">
        <v>1.41893061224489E-2</v>
      </c>
      <c r="F478">
        <v>7.0231361916812604E-2</v>
      </c>
      <c r="G478">
        <v>6.9155670190321095E-2</v>
      </c>
      <c r="H478">
        <v>0.159428571428571</v>
      </c>
      <c r="I478" t="str">
        <f>SUMIFS(days!$D$4:$D$68,days!$B$4:$B$68,'2026_VOC_emis_4km_bySector_AllD'!B478,days!$C$4:$C$68,'2026_VOC_emis_4km_bySector_AllD'!A478)&amp;" days"</f>
        <v>16 days</v>
      </c>
    </row>
    <row r="479" spans="1:9" x14ac:dyDescent="0.3">
      <c r="A479">
        <v>2019</v>
      </c>
      <c r="B479" t="s">
        <v>20</v>
      </c>
      <c r="C479" t="s">
        <v>14</v>
      </c>
      <c r="D479">
        <v>602.45133673469297</v>
      </c>
      <c r="E479">
        <v>2.13908553061224</v>
      </c>
      <c r="F479">
        <v>10.5150031597514</v>
      </c>
      <c r="G479">
        <v>10.425449432644699</v>
      </c>
      <c r="H479">
        <v>22.2326428571428</v>
      </c>
      <c r="I479" t="str">
        <f>SUMIFS(days!$D$4:$D$68,days!$B$4:$B$68,'2026_VOC_emis_4km_bySector_AllD'!B479,days!$C$4:$C$68,'2026_VOC_emis_4km_bySector_AllD'!A479)&amp;" days"</f>
        <v>16 days</v>
      </c>
    </row>
    <row r="480" spans="1:9" x14ac:dyDescent="0.3">
      <c r="A480">
        <v>2019</v>
      </c>
      <c r="B480" t="s">
        <v>20</v>
      </c>
      <c r="C480" t="s">
        <v>13</v>
      </c>
      <c r="D480">
        <v>59.5722244897959</v>
      </c>
      <c r="E480">
        <v>0.223604367346938</v>
      </c>
      <c r="F480">
        <v>1.0397555628953199</v>
      </c>
      <c r="G480">
        <v>1.08980028677338</v>
      </c>
      <c r="H480">
        <v>3.5332551020408101</v>
      </c>
      <c r="I480" t="str">
        <f>SUMIFS(days!$D$4:$D$68,days!$B$4:$B$68,'2026_VOC_emis_4km_bySector_AllD'!B480,days!$C$4:$C$68,'2026_VOC_emis_4km_bySector_AllD'!A480)&amp;" days"</f>
        <v>16 days</v>
      </c>
    </row>
    <row r="481" spans="1:9" x14ac:dyDescent="0.3">
      <c r="A481">
        <v>2019</v>
      </c>
      <c r="B481" t="s">
        <v>20</v>
      </c>
      <c r="C481" t="s">
        <v>11</v>
      </c>
      <c r="D481">
        <v>1384.2679489795901</v>
      </c>
      <c r="E481">
        <v>5.2525813163265198</v>
      </c>
      <c r="F481">
        <v>24.160593511759402</v>
      </c>
      <c r="G481">
        <v>25.599967893075899</v>
      </c>
      <c r="H481">
        <v>81.318285714285807</v>
      </c>
      <c r="I481" t="str">
        <f>SUMIFS(days!$D$4:$D$68,days!$B$4:$B$68,'2026_VOC_emis_4km_bySector_AllD'!B481,days!$C$4:$C$68,'2026_VOC_emis_4km_bySector_AllD'!A481)&amp;" days"</f>
        <v>16 days</v>
      </c>
    </row>
    <row r="482" spans="1:9" x14ac:dyDescent="0.3">
      <c r="A482">
        <v>2019</v>
      </c>
      <c r="B482" t="s">
        <v>20</v>
      </c>
      <c r="C482" t="s">
        <v>12</v>
      </c>
      <c r="D482">
        <v>180.13433673469299</v>
      </c>
      <c r="E482">
        <v>0.58337664285714097</v>
      </c>
      <c r="F482">
        <v>3.1440101539340701</v>
      </c>
      <c r="G482">
        <v>2.8432540930480799</v>
      </c>
      <c r="H482">
        <v>15.119204081632599</v>
      </c>
      <c r="I482" t="str">
        <f>SUMIFS(days!$D$4:$D$68,days!$B$4:$B$68,'2026_VOC_emis_4km_bySector_AllD'!B482,days!$C$4:$C$68,'2026_VOC_emis_4km_bySector_AllD'!A482)&amp;" days"</f>
        <v>16 days</v>
      </c>
    </row>
    <row r="483" spans="1:9" x14ac:dyDescent="0.3">
      <c r="A483">
        <v>2019</v>
      </c>
      <c r="B483" t="s">
        <v>20</v>
      </c>
      <c r="C483" t="s">
        <v>7</v>
      </c>
      <c r="D483">
        <v>37.370377551020397</v>
      </c>
      <c r="E483">
        <v>0.10348281632653</v>
      </c>
      <c r="F483">
        <v>0.65225125096390901</v>
      </c>
      <c r="G483">
        <v>0.50435331047801601</v>
      </c>
      <c r="H483">
        <v>0.66063265306122398</v>
      </c>
      <c r="I483" t="str">
        <f>SUMIFS(days!$D$4:$D$68,days!$B$4:$B$68,'2026_VOC_emis_4km_bySector_AllD'!B483,days!$C$4:$C$68,'2026_VOC_emis_4km_bySector_AllD'!A483)&amp;" days"</f>
        <v>16 days</v>
      </c>
    </row>
    <row r="484" spans="1:9" x14ac:dyDescent="0.3">
      <c r="A484">
        <v>2019</v>
      </c>
      <c r="B484" t="s">
        <v>20</v>
      </c>
      <c r="C484" t="s">
        <v>9</v>
      </c>
      <c r="D484">
        <v>897.49956122448998</v>
      </c>
      <c r="E484">
        <v>3.1709726326530601</v>
      </c>
      <c r="F484">
        <v>15.6646855052244</v>
      </c>
      <c r="G484">
        <v>15.4546484284631</v>
      </c>
      <c r="H484">
        <v>26.487255102040798</v>
      </c>
      <c r="I484" t="str">
        <f>SUMIFS(days!$D$4:$D$68,days!$B$4:$B$68,'2026_VOC_emis_4km_bySector_AllD'!B484,days!$C$4:$C$68,'2026_VOC_emis_4km_bySector_AllD'!A484)&amp;" days"</f>
        <v>16 days</v>
      </c>
    </row>
    <row r="485" spans="1:9" x14ac:dyDescent="0.3">
      <c r="A485">
        <v>2019</v>
      </c>
      <c r="B485" t="s">
        <v>20</v>
      </c>
      <c r="C485" t="s">
        <v>10</v>
      </c>
      <c r="D485">
        <v>1631.3767755102001</v>
      </c>
      <c r="E485">
        <v>5.7508173265306004</v>
      </c>
      <c r="F485">
        <v>28.473556125229599</v>
      </c>
      <c r="G485">
        <v>28.028264590692601</v>
      </c>
      <c r="H485">
        <v>63.339571428571503</v>
      </c>
      <c r="I485" t="str">
        <f>SUMIFS(days!$D$4:$D$68,days!$B$4:$B$68,'2026_VOC_emis_4km_bySector_AllD'!B485,days!$C$4:$C$68,'2026_VOC_emis_4km_bySector_AllD'!A485)&amp;" days"</f>
        <v>16 days</v>
      </c>
    </row>
    <row r="486" spans="1:9" x14ac:dyDescent="0.3">
      <c r="A486">
        <v>2020</v>
      </c>
      <c r="B486" t="s">
        <v>20</v>
      </c>
      <c r="C486" t="s">
        <v>8</v>
      </c>
      <c r="D486">
        <v>900.14669387755202</v>
      </c>
      <c r="E486">
        <v>8.7068194591836701</v>
      </c>
      <c r="F486">
        <v>11.367553175380801</v>
      </c>
      <c r="G486">
        <v>11.3669902949999</v>
      </c>
      <c r="H486">
        <v>29.956163265306099</v>
      </c>
      <c r="I486" t="str">
        <f>SUMIFS(days!$D$4:$D$68,days!$B$4:$B$68,'2026_VOC_emis_4km_bySector_AllD'!B486,days!$C$4:$C$68,'2026_VOC_emis_4km_bySector_AllD'!A486)&amp;" days"</f>
        <v>22 days</v>
      </c>
    </row>
    <row r="487" spans="1:9" x14ac:dyDescent="0.3">
      <c r="A487">
        <v>2020</v>
      </c>
      <c r="B487" t="s">
        <v>20</v>
      </c>
      <c r="C487" t="s">
        <v>15</v>
      </c>
      <c r="D487">
        <v>287.89623469387698</v>
      </c>
      <c r="E487">
        <v>2.7301335714285702</v>
      </c>
      <c r="F487">
        <v>3.6357137999106501</v>
      </c>
      <c r="G487">
        <v>3.56426384582364</v>
      </c>
      <c r="H487">
        <v>8.3001326530612598</v>
      </c>
      <c r="I487" t="str">
        <f>SUMIFS(days!$D$4:$D$68,days!$B$4:$B$68,'2026_VOC_emis_4km_bySector_AllD'!B487,days!$C$4:$C$68,'2026_VOC_emis_4km_bySector_AllD'!A487)&amp;" days"</f>
        <v>22 days</v>
      </c>
    </row>
    <row r="488" spans="1:9" x14ac:dyDescent="0.3">
      <c r="A488">
        <v>2020</v>
      </c>
      <c r="B488" t="s">
        <v>20</v>
      </c>
      <c r="C488" t="s">
        <v>6</v>
      </c>
      <c r="D488">
        <v>113.347510204081</v>
      </c>
      <c r="E488">
        <v>1.24319845918367</v>
      </c>
      <c r="F488">
        <v>1.43141541073881</v>
      </c>
      <c r="G488">
        <v>1.6230294984920499</v>
      </c>
      <c r="H488">
        <v>2.4404795918367301</v>
      </c>
      <c r="I488" t="str">
        <f>SUMIFS(days!$D$4:$D$68,days!$B$4:$B$68,'2026_VOC_emis_4km_bySector_AllD'!B488,days!$C$4:$C$68,'2026_VOC_emis_4km_bySector_AllD'!A488)&amp;" days"</f>
        <v>22 days</v>
      </c>
    </row>
    <row r="489" spans="1:9" x14ac:dyDescent="0.3">
      <c r="A489">
        <v>2020</v>
      </c>
      <c r="B489" t="s">
        <v>20</v>
      </c>
      <c r="C489" t="s">
        <v>16</v>
      </c>
      <c r="D489">
        <v>5.4078979591836696</v>
      </c>
      <c r="E489">
        <v>5.1014071428571402E-2</v>
      </c>
      <c r="F489">
        <v>6.8293943682935204E-2</v>
      </c>
      <c r="G489">
        <v>6.6600261732241497E-2</v>
      </c>
      <c r="H489">
        <v>0.159428571428571</v>
      </c>
      <c r="I489" t="str">
        <f>SUMIFS(days!$D$4:$D$68,days!$B$4:$B$68,'2026_VOC_emis_4km_bySector_AllD'!B489,days!$C$4:$C$68,'2026_VOC_emis_4km_bySector_AllD'!A489)&amp;" days"</f>
        <v>22 days</v>
      </c>
    </row>
    <row r="490" spans="1:9" x14ac:dyDescent="0.3">
      <c r="A490">
        <v>2020</v>
      </c>
      <c r="B490" t="s">
        <v>20</v>
      </c>
      <c r="C490" t="s">
        <v>14</v>
      </c>
      <c r="D490">
        <v>795.69487755101898</v>
      </c>
      <c r="E490">
        <v>7.6359151122448896</v>
      </c>
      <c r="F490">
        <v>10.048477535340201</v>
      </c>
      <c r="G490">
        <v>9.9688954596135808</v>
      </c>
      <c r="H490">
        <v>22.2326428571428</v>
      </c>
      <c r="I490" t="str">
        <f>SUMIFS(days!$D$4:$D$68,days!$B$4:$B$68,'2026_VOC_emis_4km_bySector_AllD'!B490,days!$C$4:$C$68,'2026_VOC_emis_4km_bySector_AllD'!A490)&amp;" days"</f>
        <v>22 days</v>
      </c>
    </row>
    <row r="491" spans="1:9" x14ac:dyDescent="0.3">
      <c r="A491">
        <v>2020</v>
      </c>
      <c r="B491" t="s">
        <v>20</v>
      </c>
      <c r="C491" t="s">
        <v>13</v>
      </c>
      <c r="D491">
        <v>61.296336734693803</v>
      </c>
      <c r="E491">
        <v>0.60496459183673401</v>
      </c>
      <c r="F491">
        <v>0.77408423763256895</v>
      </c>
      <c r="G491">
        <v>0.78979777592304801</v>
      </c>
      <c r="H491">
        <v>3.5332551020408101</v>
      </c>
      <c r="I491" t="str">
        <f>SUMIFS(days!$D$4:$D$68,days!$B$4:$B$68,'2026_VOC_emis_4km_bySector_AllD'!B491,days!$C$4:$C$68,'2026_VOC_emis_4km_bySector_AllD'!A491)&amp;" days"</f>
        <v>22 days</v>
      </c>
    </row>
    <row r="492" spans="1:9" x14ac:dyDescent="0.3">
      <c r="A492">
        <v>2020</v>
      </c>
      <c r="B492" t="s">
        <v>20</v>
      </c>
      <c r="C492" t="s">
        <v>11</v>
      </c>
      <c r="D492">
        <v>2006.9527040816299</v>
      </c>
      <c r="E492">
        <v>20.0381907040816</v>
      </c>
      <c r="F492">
        <v>25.3449151558242</v>
      </c>
      <c r="G492">
        <v>26.1604045346783</v>
      </c>
      <c r="H492">
        <v>81.318285714285807</v>
      </c>
      <c r="I492" t="str">
        <f>SUMIFS(days!$D$4:$D$68,days!$B$4:$B$68,'2026_VOC_emis_4km_bySector_AllD'!B492,days!$C$4:$C$68,'2026_VOC_emis_4km_bySector_AllD'!A492)&amp;" days"</f>
        <v>22 days</v>
      </c>
    </row>
    <row r="493" spans="1:9" x14ac:dyDescent="0.3">
      <c r="A493">
        <v>2020</v>
      </c>
      <c r="B493" t="s">
        <v>20</v>
      </c>
      <c r="C493" t="s">
        <v>12</v>
      </c>
      <c r="D493">
        <v>255.10028571428501</v>
      </c>
      <c r="E493">
        <v>2.51241739795918</v>
      </c>
      <c r="F493">
        <v>3.2215483127758402</v>
      </c>
      <c r="G493">
        <v>3.2800294428372898</v>
      </c>
      <c r="H493">
        <v>15.119204081632599</v>
      </c>
      <c r="I493" t="str">
        <f>SUMIFS(days!$D$4:$D$68,days!$B$4:$B$68,'2026_VOC_emis_4km_bySector_AllD'!B493,days!$C$4:$C$68,'2026_VOC_emis_4km_bySector_AllD'!A493)&amp;" days"</f>
        <v>22 days</v>
      </c>
    </row>
    <row r="494" spans="1:9" x14ac:dyDescent="0.3">
      <c r="A494">
        <v>2020</v>
      </c>
      <c r="B494" t="s">
        <v>20</v>
      </c>
      <c r="C494" t="s">
        <v>7</v>
      </c>
      <c r="D494">
        <v>34.571224489795902</v>
      </c>
      <c r="E494">
        <v>0.32693012244897901</v>
      </c>
      <c r="F494">
        <v>0.43658465381115102</v>
      </c>
      <c r="G494">
        <v>0.42681619234690299</v>
      </c>
      <c r="H494">
        <v>0.66063265306122398</v>
      </c>
      <c r="I494" t="str">
        <f>SUMIFS(days!$D$4:$D$68,days!$B$4:$B$68,'2026_VOC_emis_4km_bySector_AllD'!B494,days!$C$4:$C$68,'2026_VOC_emis_4km_bySector_AllD'!A494)&amp;" days"</f>
        <v>22 days</v>
      </c>
    </row>
    <row r="495" spans="1:9" x14ac:dyDescent="0.3">
      <c r="A495">
        <v>2020</v>
      </c>
      <c r="B495" t="s">
        <v>20</v>
      </c>
      <c r="C495" t="s">
        <v>9</v>
      </c>
      <c r="D495">
        <v>1312.28020408163</v>
      </c>
      <c r="E495">
        <v>11.906030510203999</v>
      </c>
      <c r="F495">
        <v>16.572204399971699</v>
      </c>
      <c r="G495">
        <v>15.5436475851943</v>
      </c>
      <c r="H495">
        <v>26.487255102040798</v>
      </c>
      <c r="I495" t="str">
        <f>SUMIFS(days!$D$4:$D$68,days!$B$4:$B$68,'2026_VOC_emis_4km_bySector_AllD'!B495,days!$C$4:$C$68,'2026_VOC_emis_4km_bySector_AllD'!A495)&amp;" days"</f>
        <v>22 days</v>
      </c>
    </row>
    <row r="496" spans="1:9" x14ac:dyDescent="0.3">
      <c r="A496">
        <v>2020</v>
      </c>
      <c r="B496" t="s">
        <v>20</v>
      </c>
      <c r="C496" t="s">
        <v>10</v>
      </c>
      <c r="D496">
        <v>2145.86757142856</v>
      </c>
      <c r="E496">
        <v>20.841789826530501</v>
      </c>
      <c r="F496">
        <v>27.099209374930702</v>
      </c>
      <c r="G496">
        <v>27.209525108358498</v>
      </c>
      <c r="H496">
        <v>63.339571428571503</v>
      </c>
      <c r="I496" t="str">
        <f>SUMIFS(days!$D$4:$D$68,days!$B$4:$B$68,'2026_VOC_emis_4km_bySector_AllD'!B496,days!$C$4:$C$68,'2026_VOC_emis_4km_bySector_AllD'!A496)&amp;" days"</f>
        <v>22 days</v>
      </c>
    </row>
    <row r="497" spans="1:9" x14ac:dyDescent="0.3">
      <c r="A497">
        <v>2021</v>
      </c>
      <c r="B497" t="s">
        <v>20</v>
      </c>
      <c r="C497" t="s">
        <v>8</v>
      </c>
      <c r="D497">
        <v>2006.53526530612</v>
      </c>
      <c r="E497">
        <v>21.792457316326399</v>
      </c>
      <c r="F497">
        <v>12.1379137749209</v>
      </c>
      <c r="G497">
        <v>11.7011891297098</v>
      </c>
      <c r="H497">
        <v>29.956163265306099</v>
      </c>
      <c r="I497" t="str">
        <f>SUMIFS(days!$D$4:$D$68,days!$B$4:$B$68,'2026_VOC_emis_4km_bySector_AllD'!B497,days!$C$4:$C$68,'2026_VOC_emis_4km_bySector_AllD'!A497)&amp;" days"</f>
        <v>43 days</v>
      </c>
    </row>
    <row r="498" spans="1:9" x14ac:dyDescent="0.3">
      <c r="A498">
        <v>2021</v>
      </c>
      <c r="B498" t="s">
        <v>20</v>
      </c>
      <c r="C498" t="s">
        <v>15</v>
      </c>
      <c r="D498">
        <v>571.93041836734596</v>
      </c>
      <c r="E498">
        <v>6.1623238979591797</v>
      </c>
      <c r="F498">
        <v>3.4597159708220699</v>
      </c>
      <c r="G498">
        <v>3.3087832345795301</v>
      </c>
      <c r="H498">
        <v>8.3001326530612598</v>
      </c>
      <c r="I498" t="str">
        <f>SUMIFS(days!$D$4:$D$68,days!$B$4:$B$68,'2026_VOC_emis_4km_bySector_AllD'!B498,days!$C$4:$C$68,'2026_VOC_emis_4km_bySector_AllD'!A498)&amp;" days"</f>
        <v>43 days</v>
      </c>
    </row>
    <row r="499" spans="1:9" x14ac:dyDescent="0.3">
      <c r="A499">
        <v>2021</v>
      </c>
      <c r="B499" t="s">
        <v>20</v>
      </c>
      <c r="C499" t="s">
        <v>6</v>
      </c>
      <c r="D499">
        <v>38.819489795918301</v>
      </c>
      <c r="E499">
        <v>0.30843384693877501</v>
      </c>
      <c r="F499">
        <v>0.23482648328007</v>
      </c>
      <c r="G499">
        <v>0.16560972104466401</v>
      </c>
      <c r="H499">
        <v>2.4404795918367301</v>
      </c>
      <c r="I499" t="str">
        <f>SUMIFS(days!$D$4:$D$68,days!$B$4:$B$68,'2026_VOC_emis_4km_bySector_AllD'!B499,days!$C$4:$C$68,'2026_VOC_emis_4km_bySector_AllD'!A499)&amp;" days"</f>
        <v>43 days</v>
      </c>
    </row>
    <row r="500" spans="1:9" x14ac:dyDescent="0.3">
      <c r="A500">
        <v>2021</v>
      </c>
      <c r="B500" t="s">
        <v>20</v>
      </c>
      <c r="C500" t="s">
        <v>16</v>
      </c>
      <c r="D500">
        <v>10.2806326530612</v>
      </c>
      <c r="E500">
        <v>0.115229959183673</v>
      </c>
      <c r="F500">
        <v>6.2189503893646199E-2</v>
      </c>
      <c r="G500">
        <v>6.1871294560561903E-2</v>
      </c>
      <c r="H500">
        <v>0.159428571428571</v>
      </c>
      <c r="I500" t="str">
        <f>SUMIFS(days!$D$4:$D$68,days!$B$4:$B$68,'2026_VOC_emis_4km_bySector_AllD'!B500,days!$C$4:$C$68,'2026_VOC_emis_4km_bySector_AllD'!A500)&amp;" days"</f>
        <v>43 days</v>
      </c>
    </row>
    <row r="501" spans="1:9" x14ac:dyDescent="0.3">
      <c r="A501">
        <v>2021</v>
      </c>
      <c r="B501" t="s">
        <v>20</v>
      </c>
      <c r="C501" t="s">
        <v>14</v>
      </c>
      <c r="D501">
        <v>1702.25287755101</v>
      </c>
      <c r="E501">
        <v>18.5205164081632</v>
      </c>
      <c r="F501">
        <v>10.297251689555001</v>
      </c>
      <c r="G501">
        <v>9.9443611211965699</v>
      </c>
      <c r="H501">
        <v>22.2326428571428</v>
      </c>
      <c r="I501" t="str">
        <f>SUMIFS(days!$D$4:$D$68,days!$B$4:$B$68,'2026_VOC_emis_4km_bySector_AllD'!B501,days!$C$4:$C$68,'2026_VOC_emis_4km_bySector_AllD'!A501)&amp;" days"</f>
        <v>43 days</v>
      </c>
    </row>
    <row r="502" spans="1:9" x14ac:dyDescent="0.3">
      <c r="A502">
        <v>2021</v>
      </c>
      <c r="B502" t="s">
        <v>20</v>
      </c>
      <c r="C502" t="s">
        <v>13</v>
      </c>
      <c r="D502">
        <v>167.17581632653</v>
      </c>
      <c r="E502">
        <v>2.1003405204081602</v>
      </c>
      <c r="F502">
        <v>1.0112783358003199</v>
      </c>
      <c r="G502">
        <v>1.12775174040042</v>
      </c>
      <c r="H502">
        <v>3.5332551020408101</v>
      </c>
      <c r="I502" t="str">
        <f>SUMIFS(days!$D$4:$D$68,days!$B$4:$B$68,'2026_VOC_emis_4km_bySector_AllD'!B502,days!$C$4:$C$68,'2026_VOC_emis_4km_bySector_AllD'!A502)&amp;" days"</f>
        <v>43 days</v>
      </c>
    </row>
    <row r="503" spans="1:9" x14ac:dyDescent="0.3">
      <c r="A503">
        <v>2021</v>
      </c>
      <c r="B503" t="s">
        <v>20</v>
      </c>
      <c r="C503" t="s">
        <v>11</v>
      </c>
      <c r="D503">
        <v>4405.4736530612199</v>
      </c>
      <c r="E503">
        <v>53.743042122448998</v>
      </c>
      <c r="F503">
        <v>26.649548733640099</v>
      </c>
      <c r="G503">
        <v>28.856658574690002</v>
      </c>
      <c r="H503">
        <v>81.318285714285807</v>
      </c>
      <c r="I503" t="str">
        <f>SUMIFS(days!$D$4:$D$68,days!$B$4:$B$68,'2026_VOC_emis_4km_bySector_AllD'!B503,days!$C$4:$C$68,'2026_VOC_emis_4km_bySector_AllD'!A503)&amp;" days"</f>
        <v>43 days</v>
      </c>
    </row>
    <row r="504" spans="1:9" x14ac:dyDescent="0.3">
      <c r="A504">
        <v>2021</v>
      </c>
      <c r="B504" t="s">
        <v>20</v>
      </c>
      <c r="C504" t="s">
        <v>12</v>
      </c>
      <c r="D504">
        <v>531.48477551020403</v>
      </c>
      <c r="E504">
        <v>6.3613884387755002</v>
      </c>
      <c r="F504">
        <v>3.2150525781274299</v>
      </c>
      <c r="G504">
        <v>3.41566846589145</v>
      </c>
      <c r="H504">
        <v>15.119204081632599</v>
      </c>
      <c r="I504" t="str">
        <f>SUMIFS(days!$D$4:$D$68,days!$B$4:$B$68,'2026_VOC_emis_4km_bySector_AllD'!B504,days!$C$4:$C$68,'2026_VOC_emis_4km_bySector_AllD'!A504)&amp;" days"</f>
        <v>43 days</v>
      </c>
    </row>
    <row r="505" spans="1:9" x14ac:dyDescent="0.3">
      <c r="A505">
        <v>2021</v>
      </c>
      <c r="B505" t="s">
        <v>20</v>
      </c>
      <c r="C505" t="s">
        <v>7</v>
      </c>
      <c r="D505">
        <v>64.230602040816294</v>
      </c>
      <c r="E505">
        <v>0.76514738775510105</v>
      </c>
      <c r="F505">
        <v>0.38854313839520099</v>
      </c>
      <c r="G505">
        <v>0.410836380967389</v>
      </c>
      <c r="H505">
        <v>0.66063265306122398</v>
      </c>
      <c r="I505" t="str">
        <f>SUMIFS(days!$D$4:$D$68,days!$B$4:$B$68,'2026_VOC_emis_4km_bySector_AllD'!B505,days!$C$4:$C$68,'2026_VOC_emis_4km_bySector_AllD'!A505)&amp;" days"</f>
        <v>43 days</v>
      </c>
    </row>
    <row r="506" spans="1:9" x14ac:dyDescent="0.3">
      <c r="A506">
        <v>2021</v>
      </c>
      <c r="B506" t="s">
        <v>20</v>
      </c>
      <c r="C506" t="s">
        <v>9</v>
      </c>
      <c r="D506">
        <v>2426.4646530612199</v>
      </c>
      <c r="E506">
        <v>25.940224326530501</v>
      </c>
      <c r="F506">
        <v>14.678146577332701</v>
      </c>
      <c r="G506">
        <v>13.928281079363799</v>
      </c>
      <c r="H506">
        <v>26.487255102040798</v>
      </c>
      <c r="I506" t="str">
        <f>SUMIFS(days!$D$4:$D$68,days!$B$4:$B$68,'2026_VOC_emis_4km_bySector_AllD'!B506,days!$C$4:$C$68,'2026_VOC_emis_4km_bySector_AllD'!A506)&amp;" days"</f>
        <v>43 days</v>
      </c>
    </row>
    <row r="507" spans="1:9" x14ac:dyDescent="0.3">
      <c r="A507">
        <v>2021</v>
      </c>
      <c r="B507" t="s">
        <v>20</v>
      </c>
      <c r="C507" t="s">
        <v>10</v>
      </c>
      <c r="D507">
        <v>4606.4897244897702</v>
      </c>
      <c r="E507">
        <v>50.4322860714285</v>
      </c>
      <c r="F507">
        <v>27.8655332142323</v>
      </c>
      <c r="G507">
        <v>27.078989257595602</v>
      </c>
      <c r="H507">
        <v>63.339571428571503</v>
      </c>
      <c r="I507" t="str">
        <f>SUMIFS(days!$D$4:$D$68,days!$B$4:$B$68,'2026_VOC_emis_4km_bySector_AllD'!B507,days!$C$4:$C$68,'2026_VOC_emis_4km_bySector_AllD'!A507)&amp;" days"</f>
        <v>43 days</v>
      </c>
    </row>
    <row r="508" spans="1:9" x14ac:dyDescent="0.3">
      <c r="A508">
        <v>2022</v>
      </c>
      <c r="B508" t="s">
        <v>20</v>
      </c>
      <c r="C508" t="s">
        <v>8</v>
      </c>
      <c r="D508">
        <v>1310.4548163265299</v>
      </c>
      <c r="E508">
        <v>6.0021796122448796</v>
      </c>
      <c r="F508">
        <v>14.2513095543418</v>
      </c>
      <c r="G508">
        <v>13.9814248700985</v>
      </c>
      <c r="H508">
        <v>29.956163265306099</v>
      </c>
      <c r="I508" t="str">
        <f>SUMIFS(days!$D$4:$D$68,days!$B$4:$B$68,'2026_VOC_emis_4km_bySector_AllD'!B508,days!$C$4:$C$68,'2026_VOC_emis_4km_bySector_AllD'!A508)&amp;" days"</f>
        <v>23 days</v>
      </c>
    </row>
    <row r="509" spans="1:9" x14ac:dyDescent="0.3">
      <c r="A509">
        <v>2022</v>
      </c>
      <c r="B509" t="s">
        <v>20</v>
      </c>
      <c r="C509" t="s">
        <v>15</v>
      </c>
      <c r="D509">
        <v>385.26594897959302</v>
      </c>
      <c r="E509">
        <v>1.7888061020408099</v>
      </c>
      <c r="F509">
        <v>4.1898005419573696</v>
      </c>
      <c r="G509">
        <v>4.16682934176694</v>
      </c>
      <c r="H509">
        <v>8.3001326530612598</v>
      </c>
      <c r="I509" t="str">
        <f>SUMIFS(days!$D$4:$D$68,days!$B$4:$B$68,'2026_VOC_emis_4km_bySector_AllD'!B509,days!$C$4:$C$68,'2026_VOC_emis_4km_bySector_AllD'!A509)&amp;" days"</f>
        <v>23 days</v>
      </c>
    </row>
    <row r="510" spans="1:9" x14ac:dyDescent="0.3">
      <c r="A510">
        <v>2022</v>
      </c>
      <c r="B510" t="s">
        <v>20</v>
      </c>
      <c r="C510" t="s">
        <v>6</v>
      </c>
      <c r="D510">
        <v>37.359520408163199</v>
      </c>
      <c r="E510">
        <v>0.19429242857142801</v>
      </c>
      <c r="F510">
        <v>0.40628801810273102</v>
      </c>
      <c r="G510">
        <v>0.45258308954276699</v>
      </c>
      <c r="H510">
        <v>2.4404795918367301</v>
      </c>
      <c r="I510" t="str">
        <f>SUMIFS(days!$D$4:$D$68,days!$B$4:$B$68,'2026_VOC_emis_4km_bySector_AllD'!B510,days!$C$4:$C$68,'2026_VOC_emis_4km_bySector_AllD'!A510)&amp;" days"</f>
        <v>23 days</v>
      </c>
    </row>
    <row r="511" spans="1:9" x14ac:dyDescent="0.3">
      <c r="A511">
        <v>2022</v>
      </c>
      <c r="B511" t="s">
        <v>20</v>
      </c>
      <c r="C511" t="s">
        <v>16</v>
      </c>
      <c r="D511">
        <v>7.11192857142857</v>
      </c>
      <c r="E511">
        <v>3.3220816326530601E-2</v>
      </c>
      <c r="F511">
        <v>7.7342838789293697E-2</v>
      </c>
      <c r="G511">
        <v>7.7384279978087694E-2</v>
      </c>
      <c r="H511">
        <v>0.159428571428571</v>
      </c>
      <c r="I511" t="str">
        <f>SUMIFS(days!$D$4:$D$68,days!$B$4:$B$68,'2026_VOC_emis_4km_bySector_AllD'!B511,days!$C$4:$C$68,'2026_VOC_emis_4km_bySector_AllD'!A511)&amp;" days"</f>
        <v>23 days</v>
      </c>
    </row>
    <row r="512" spans="1:9" x14ac:dyDescent="0.3">
      <c r="A512">
        <v>2022</v>
      </c>
      <c r="B512" t="s">
        <v>20</v>
      </c>
      <c r="C512" t="s">
        <v>14</v>
      </c>
      <c r="D512">
        <v>1119.36214285714</v>
      </c>
      <c r="E512">
        <v>5.1354258163265296</v>
      </c>
      <c r="F512">
        <v>12.173160190281299</v>
      </c>
      <c r="G512">
        <v>11.9624161330419</v>
      </c>
      <c r="H512">
        <v>22.2326428571428</v>
      </c>
      <c r="I512" t="str">
        <f>SUMIFS(days!$D$4:$D$68,days!$B$4:$B$68,'2026_VOC_emis_4km_bySector_AllD'!B512,days!$C$4:$C$68,'2026_VOC_emis_4km_bySector_AllD'!A512)&amp;" days"</f>
        <v>23 days</v>
      </c>
    </row>
    <row r="513" spans="1:9" x14ac:dyDescent="0.3">
      <c r="A513">
        <v>2022</v>
      </c>
      <c r="B513" t="s">
        <v>20</v>
      </c>
      <c r="C513" t="s">
        <v>13</v>
      </c>
      <c r="D513">
        <v>60.437173469387702</v>
      </c>
      <c r="E513">
        <v>0.336789867346938</v>
      </c>
      <c r="F513">
        <v>0.65725949263639705</v>
      </c>
      <c r="G513">
        <v>0.78451538133169896</v>
      </c>
      <c r="H513">
        <v>3.5332551020408101</v>
      </c>
      <c r="I513" t="str">
        <f>SUMIFS(days!$D$4:$D$68,days!$B$4:$B$68,'2026_VOC_emis_4km_bySector_AllD'!B513,days!$C$4:$C$68,'2026_VOC_emis_4km_bySector_AllD'!A513)&amp;" days"</f>
        <v>23 days</v>
      </c>
    </row>
    <row r="514" spans="1:9" x14ac:dyDescent="0.3">
      <c r="A514">
        <v>2022</v>
      </c>
      <c r="B514" t="s">
        <v>20</v>
      </c>
      <c r="C514" t="s">
        <v>11</v>
      </c>
      <c r="D514">
        <v>1481.96981632653</v>
      </c>
      <c r="E514">
        <v>7.2980291326530402</v>
      </c>
      <c r="F514">
        <v>16.116550024871501</v>
      </c>
      <c r="G514">
        <v>16.999965447520999</v>
      </c>
      <c r="H514">
        <v>81.318285714285807</v>
      </c>
      <c r="I514" t="str">
        <f>SUMIFS(days!$D$4:$D$68,days!$B$4:$B$68,'2026_VOC_emis_4km_bySector_AllD'!B514,days!$C$4:$C$68,'2026_VOC_emis_4km_bySector_AllD'!A514)&amp;" days"</f>
        <v>23 days</v>
      </c>
    </row>
    <row r="515" spans="1:9" x14ac:dyDescent="0.3">
      <c r="A515">
        <v>2022</v>
      </c>
      <c r="B515" t="s">
        <v>20</v>
      </c>
      <c r="C515" t="s">
        <v>12</v>
      </c>
      <c r="D515">
        <v>146.46846938775499</v>
      </c>
      <c r="E515">
        <v>0.73751498979591701</v>
      </c>
      <c r="F515">
        <v>1.5928572822120199</v>
      </c>
      <c r="G515">
        <v>1.7179609885993401</v>
      </c>
      <c r="H515">
        <v>15.119204081632599</v>
      </c>
      <c r="I515" t="str">
        <f>SUMIFS(days!$D$4:$D$68,days!$B$4:$B$68,'2026_VOC_emis_4km_bySector_AllD'!B515,days!$C$4:$C$68,'2026_VOC_emis_4km_bySector_AllD'!A515)&amp;" days"</f>
        <v>23 days</v>
      </c>
    </row>
    <row r="516" spans="1:9" x14ac:dyDescent="0.3">
      <c r="A516">
        <v>2022</v>
      </c>
      <c r="B516" t="s">
        <v>20</v>
      </c>
      <c r="C516" t="s">
        <v>7</v>
      </c>
      <c r="D516">
        <v>57.814469387755103</v>
      </c>
      <c r="E516">
        <v>0.19966861224489801</v>
      </c>
      <c r="F516">
        <v>0.62873735873974101</v>
      </c>
      <c r="G516">
        <v>0.46510632492964499</v>
      </c>
      <c r="H516">
        <v>0.66063265306122398</v>
      </c>
      <c r="I516" t="str">
        <f>SUMIFS(days!$D$4:$D$68,days!$B$4:$B$68,'2026_VOC_emis_4km_bySector_AllD'!B516,days!$C$4:$C$68,'2026_VOC_emis_4km_bySector_AllD'!A516)&amp;" days"</f>
        <v>23 days</v>
      </c>
    </row>
    <row r="517" spans="1:9" x14ac:dyDescent="0.3">
      <c r="A517">
        <v>2022</v>
      </c>
      <c r="B517" t="s">
        <v>20</v>
      </c>
      <c r="C517" t="s">
        <v>9</v>
      </c>
      <c r="D517">
        <v>1601.59301020408</v>
      </c>
      <c r="E517">
        <v>7.4717575612244902</v>
      </c>
      <c r="F517">
        <v>17.417462612309599</v>
      </c>
      <c r="G517">
        <v>17.404646934712201</v>
      </c>
      <c r="H517">
        <v>26.487255102040798</v>
      </c>
      <c r="I517" t="str">
        <f>SUMIFS(days!$D$4:$D$68,days!$B$4:$B$68,'2026_VOC_emis_4km_bySector_AllD'!B517,days!$C$4:$C$68,'2026_VOC_emis_4km_bySector_AllD'!A517)&amp;" days"</f>
        <v>23 days</v>
      </c>
    </row>
    <row r="518" spans="1:9" x14ac:dyDescent="0.3">
      <c r="A518">
        <v>2022</v>
      </c>
      <c r="B518" t="s">
        <v>20</v>
      </c>
      <c r="C518" t="s">
        <v>10</v>
      </c>
      <c r="D518">
        <v>2987.4918163265202</v>
      </c>
      <c r="E518">
        <v>13.731985448979501</v>
      </c>
      <c r="F518">
        <v>32.489232085758402</v>
      </c>
      <c r="G518">
        <v>31.9871672084777</v>
      </c>
      <c r="H518">
        <v>63.339571428571503</v>
      </c>
      <c r="I518" t="str">
        <f>SUMIFS(days!$D$4:$D$68,days!$B$4:$B$68,'2026_VOC_emis_4km_bySector_AllD'!B518,days!$C$4:$C$68,'2026_VOC_emis_4km_bySector_AllD'!A518)&amp;" days"</f>
        <v>23 days</v>
      </c>
    </row>
    <row r="519" spans="1:9" x14ac:dyDescent="0.3">
      <c r="A519">
        <v>2021</v>
      </c>
      <c r="B519" t="s">
        <v>30</v>
      </c>
      <c r="C519" t="s">
        <v>8</v>
      </c>
      <c r="D519">
        <v>1330.03575510204</v>
      </c>
      <c r="E519">
        <v>9.0535396938775392</v>
      </c>
      <c r="F519">
        <v>14.028612817817001</v>
      </c>
      <c r="G519">
        <v>14.4291316870186</v>
      </c>
      <c r="H519">
        <v>29.956163265306099</v>
      </c>
      <c r="I519" t="str">
        <f>SUMIFS(days!$D$4:$D$68,days!$B$4:$B$68,'2026_VOC_emis_4km_bySector_AllD'!B519,days!$C$4:$C$68,'2026_VOC_emis_4km_bySector_AllD'!A519)&amp;" days"</f>
        <v>20 days</v>
      </c>
    </row>
    <row r="520" spans="1:9" x14ac:dyDescent="0.3">
      <c r="A520">
        <v>2021</v>
      </c>
      <c r="B520" t="s">
        <v>30</v>
      </c>
      <c r="C520" t="s">
        <v>15</v>
      </c>
      <c r="D520">
        <v>357.13687755102001</v>
      </c>
      <c r="E520">
        <v>2.39169871428571</v>
      </c>
      <c r="F520">
        <v>3.7669175124867098</v>
      </c>
      <c r="G520">
        <v>3.8117837741893799</v>
      </c>
      <c r="H520">
        <v>8.3001326530612598</v>
      </c>
      <c r="I520" t="str">
        <f>SUMIFS(days!$D$4:$D$68,days!$B$4:$B$68,'2026_VOC_emis_4km_bySector_AllD'!B520,days!$C$4:$C$68,'2026_VOC_emis_4km_bySector_AllD'!A520)&amp;" days"</f>
        <v>20 days</v>
      </c>
    </row>
    <row r="521" spans="1:9" x14ac:dyDescent="0.3">
      <c r="A521">
        <v>2021</v>
      </c>
      <c r="B521" t="s">
        <v>30</v>
      </c>
      <c r="C521" t="s">
        <v>6</v>
      </c>
      <c r="D521">
        <v>20.509030612244899</v>
      </c>
      <c r="E521">
        <v>0.16396566326530601</v>
      </c>
      <c r="F521">
        <v>0.21631993623048601</v>
      </c>
      <c r="G521">
        <v>0.26132123207063301</v>
      </c>
      <c r="H521">
        <v>2.4404795918367301</v>
      </c>
      <c r="I521" t="str">
        <f>SUMIFS(days!$D$4:$D$68,days!$B$4:$B$68,'2026_VOC_emis_4km_bySector_AllD'!B521,days!$C$4:$C$68,'2026_VOC_emis_4km_bySector_AllD'!A521)&amp;" days"</f>
        <v>20 days</v>
      </c>
    </row>
    <row r="522" spans="1:9" x14ac:dyDescent="0.3">
      <c r="A522">
        <v>2021</v>
      </c>
      <c r="B522" t="s">
        <v>30</v>
      </c>
      <c r="C522" t="s">
        <v>16</v>
      </c>
      <c r="D522">
        <v>5.8548571428571501</v>
      </c>
      <c r="E522">
        <v>3.8781908163265301E-2</v>
      </c>
      <c r="F522">
        <v>6.17543728773454E-2</v>
      </c>
      <c r="G522">
        <v>6.1808892309826897E-2</v>
      </c>
      <c r="H522">
        <v>0.159428571428571</v>
      </c>
      <c r="I522" t="str">
        <f>SUMIFS(days!$D$4:$D$68,days!$B$4:$B$68,'2026_VOC_emis_4km_bySector_AllD'!B522,days!$C$4:$C$68,'2026_VOC_emis_4km_bySector_AllD'!A522)&amp;" days"</f>
        <v>20 days</v>
      </c>
    </row>
    <row r="523" spans="1:9" x14ac:dyDescent="0.3">
      <c r="A523">
        <v>2021</v>
      </c>
      <c r="B523" t="s">
        <v>30</v>
      </c>
      <c r="C523" t="s">
        <v>14</v>
      </c>
      <c r="D523">
        <v>1032.3785510204</v>
      </c>
      <c r="E523">
        <v>6.9328873469387799</v>
      </c>
      <c r="F523">
        <v>10.8890598753663</v>
      </c>
      <c r="G523">
        <v>11.0493296415206</v>
      </c>
      <c r="H523">
        <v>22.2326428571428</v>
      </c>
      <c r="I523" t="str">
        <f>SUMIFS(days!$D$4:$D$68,days!$B$4:$B$68,'2026_VOC_emis_4km_bySector_AllD'!B523,days!$C$4:$C$68,'2026_VOC_emis_4km_bySector_AllD'!A523)&amp;" days"</f>
        <v>20 days</v>
      </c>
    </row>
    <row r="524" spans="1:9" x14ac:dyDescent="0.3">
      <c r="A524">
        <v>2021</v>
      </c>
      <c r="B524" t="s">
        <v>30</v>
      </c>
      <c r="C524" t="s">
        <v>13</v>
      </c>
      <c r="D524">
        <v>94.025061224489704</v>
      </c>
      <c r="E524">
        <v>0.64030096938775405</v>
      </c>
      <c r="F524">
        <v>0.99173362372405505</v>
      </c>
      <c r="G524">
        <v>1.0204834041727899</v>
      </c>
      <c r="H524">
        <v>3.5332551020408101</v>
      </c>
      <c r="I524" t="str">
        <f>SUMIFS(days!$D$4:$D$68,days!$B$4:$B$68,'2026_VOC_emis_4km_bySector_AllD'!B524,days!$C$4:$C$68,'2026_VOC_emis_4km_bySector_AllD'!A524)&amp;" days"</f>
        <v>20 days</v>
      </c>
    </row>
    <row r="525" spans="1:9" x14ac:dyDescent="0.3">
      <c r="A525">
        <v>2021</v>
      </c>
      <c r="B525" t="s">
        <v>30</v>
      </c>
      <c r="C525" t="s">
        <v>11</v>
      </c>
      <c r="D525">
        <v>2141.7140714285702</v>
      </c>
      <c r="E525">
        <v>13.422991724489799</v>
      </c>
      <c r="F525">
        <v>22.5898268969745</v>
      </c>
      <c r="G525">
        <v>21.392971343286</v>
      </c>
      <c r="H525">
        <v>81.318285714285807</v>
      </c>
      <c r="I525" t="str">
        <f>SUMIFS(days!$D$4:$D$68,days!$B$4:$B$68,'2026_VOC_emis_4km_bySector_AllD'!B525,days!$C$4:$C$68,'2026_VOC_emis_4km_bySector_AllD'!A525)&amp;" days"</f>
        <v>20 days</v>
      </c>
    </row>
    <row r="526" spans="1:9" x14ac:dyDescent="0.3">
      <c r="A526">
        <v>2021</v>
      </c>
      <c r="B526" t="s">
        <v>30</v>
      </c>
      <c r="C526" t="s">
        <v>12</v>
      </c>
      <c r="D526">
        <v>271.29578571428499</v>
      </c>
      <c r="E526">
        <v>1.7600154591836701</v>
      </c>
      <c r="F526">
        <v>2.86150467932283</v>
      </c>
      <c r="G526">
        <v>2.8050349024176202</v>
      </c>
      <c r="H526">
        <v>15.119204081632599</v>
      </c>
      <c r="I526" t="str">
        <f>SUMIFS(days!$D$4:$D$68,days!$B$4:$B$68,'2026_VOC_emis_4km_bySector_AllD'!B526,days!$C$4:$C$68,'2026_VOC_emis_4km_bySector_AllD'!A526)&amp;" days"</f>
        <v>20 days</v>
      </c>
    </row>
    <row r="527" spans="1:9" x14ac:dyDescent="0.3">
      <c r="A527">
        <v>2021</v>
      </c>
      <c r="B527" t="s">
        <v>30</v>
      </c>
      <c r="C527" t="s">
        <v>7</v>
      </c>
      <c r="D527">
        <v>49.900357142857096</v>
      </c>
      <c r="E527">
        <v>0.32225377551020401</v>
      </c>
      <c r="F527">
        <v>0.52632629396810804</v>
      </c>
      <c r="G527">
        <v>0.51359383409122805</v>
      </c>
      <c r="H527">
        <v>0.66063265306122398</v>
      </c>
      <c r="I527" t="str">
        <f>SUMIFS(days!$D$4:$D$68,days!$B$4:$B$68,'2026_VOC_emis_4km_bySector_AllD'!B527,days!$C$4:$C$68,'2026_VOC_emis_4km_bySector_AllD'!A527)&amp;" days"</f>
        <v>20 days</v>
      </c>
    </row>
    <row r="528" spans="1:9" x14ac:dyDescent="0.3">
      <c r="A528">
        <v>2021</v>
      </c>
      <c r="B528" t="s">
        <v>30</v>
      </c>
      <c r="C528" t="s">
        <v>9</v>
      </c>
      <c r="D528">
        <v>1429.6397448979501</v>
      </c>
      <c r="E528">
        <v>9.5180497755101996</v>
      </c>
      <c r="F528">
        <v>15.0791904452203</v>
      </c>
      <c r="G528">
        <v>15.169447338625901</v>
      </c>
      <c r="H528">
        <v>26.487255102040798</v>
      </c>
      <c r="I528" t="str">
        <f>SUMIFS(days!$D$4:$D$68,days!$B$4:$B$68,'2026_VOC_emis_4km_bySector_AllD'!B528,days!$C$4:$C$68,'2026_VOC_emis_4km_bySector_AllD'!A528)&amp;" days"</f>
        <v>20 days</v>
      </c>
    </row>
    <row r="529" spans="1:9" x14ac:dyDescent="0.3">
      <c r="A529">
        <v>2021</v>
      </c>
      <c r="B529" t="s">
        <v>30</v>
      </c>
      <c r="C529" t="s">
        <v>10</v>
      </c>
      <c r="D529">
        <v>2748.3885408163201</v>
      </c>
      <c r="E529">
        <v>18.500383408163199</v>
      </c>
      <c r="F529">
        <v>28.988753546012099</v>
      </c>
      <c r="G529">
        <v>29.4850939502969</v>
      </c>
      <c r="H529">
        <v>63.339571428571503</v>
      </c>
      <c r="I529" t="str">
        <f>SUMIFS(days!$D$4:$D$68,days!$B$4:$B$68,'2026_VOC_emis_4km_bySector_AllD'!B529,days!$C$4:$C$68,'2026_VOC_emis_4km_bySector_AllD'!A529)&amp;" days"</f>
        <v>20 days</v>
      </c>
    </row>
    <row r="530" spans="1:9" x14ac:dyDescent="0.3">
      <c r="A530">
        <v>2022</v>
      </c>
      <c r="B530" t="s">
        <v>30</v>
      </c>
      <c r="C530" t="s">
        <v>8</v>
      </c>
      <c r="D530">
        <v>579.39236734693895</v>
      </c>
      <c r="E530">
        <v>1.85148592857143</v>
      </c>
      <c r="F530">
        <v>14.993464295844401</v>
      </c>
      <c r="G530">
        <v>14.451646977352301</v>
      </c>
      <c r="H530">
        <v>29.956163265306099</v>
      </c>
      <c r="I530" t="str">
        <f>SUMIFS(days!$D$4:$D$68,days!$B$4:$B$68,'2026_VOC_emis_4km_bySector_AllD'!B530,days!$C$4:$C$68,'2026_VOC_emis_4km_bySector_AllD'!A530)&amp;" days"</f>
        <v>9 days</v>
      </c>
    </row>
    <row r="531" spans="1:9" x14ac:dyDescent="0.3">
      <c r="A531">
        <v>2022</v>
      </c>
      <c r="B531" t="s">
        <v>30</v>
      </c>
      <c r="C531" t="s">
        <v>15</v>
      </c>
      <c r="D531">
        <v>157.80078571428601</v>
      </c>
      <c r="E531">
        <v>0.48304581632652999</v>
      </c>
      <c r="F531">
        <v>4.0835547373488099</v>
      </c>
      <c r="G531">
        <v>3.77038113210196</v>
      </c>
      <c r="H531">
        <v>8.3001326530612598</v>
      </c>
      <c r="I531" t="str">
        <f>SUMIFS(days!$D$4:$D$68,days!$B$4:$B$68,'2026_VOC_emis_4km_bySector_AllD'!B531,days!$C$4:$C$68,'2026_VOC_emis_4km_bySector_AllD'!A531)&amp;" days"</f>
        <v>9 days</v>
      </c>
    </row>
    <row r="532" spans="1:9" x14ac:dyDescent="0.3">
      <c r="A532">
        <v>2022</v>
      </c>
      <c r="B532" t="s">
        <v>30</v>
      </c>
      <c r="C532" t="s">
        <v>6</v>
      </c>
      <c r="D532">
        <v>2.9667448979591802</v>
      </c>
      <c r="E532">
        <v>1.16185714285714E-2</v>
      </c>
      <c r="F532">
        <v>7.6773161348523494E-2</v>
      </c>
      <c r="G532">
        <v>9.0687965852606203E-2</v>
      </c>
      <c r="H532">
        <v>2.4404795918367301</v>
      </c>
      <c r="I532" t="str">
        <f>SUMIFS(days!$D$4:$D$68,days!$B$4:$B$68,'2026_VOC_emis_4km_bySector_AllD'!B532,days!$C$4:$C$68,'2026_VOC_emis_4km_bySector_AllD'!A532)&amp;" days"</f>
        <v>9 days</v>
      </c>
    </row>
    <row r="533" spans="1:9" x14ac:dyDescent="0.3">
      <c r="A533">
        <v>2022</v>
      </c>
      <c r="B533" t="s">
        <v>30</v>
      </c>
      <c r="C533" t="s">
        <v>16</v>
      </c>
      <c r="D533">
        <v>2.70870408163265</v>
      </c>
      <c r="E533">
        <v>8.2458775510204103E-3</v>
      </c>
      <c r="F533">
        <v>7.0095603989288102E-2</v>
      </c>
      <c r="G533">
        <v>6.4362634112897693E-2</v>
      </c>
      <c r="H533">
        <v>0.159428571428571</v>
      </c>
      <c r="I533" t="str">
        <f>SUMIFS(days!$D$4:$D$68,days!$B$4:$B$68,'2026_VOC_emis_4km_bySector_AllD'!B533,days!$C$4:$C$68,'2026_VOC_emis_4km_bySector_AllD'!A533)&amp;" days"</f>
        <v>9 days</v>
      </c>
    </row>
    <row r="534" spans="1:9" x14ac:dyDescent="0.3">
      <c r="A534">
        <v>2022</v>
      </c>
      <c r="B534" t="s">
        <v>30</v>
      </c>
      <c r="C534" t="s">
        <v>14</v>
      </c>
      <c r="D534">
        <v>459.58151020408098</v>
      </c>
      <c r="E534">
        <v>1.4398562040816301</v>
      </c>
      <c r="F534">
        <v>11.8930095607369</v>
      </c>
      <c r="G534">
        <v>11.238699273071701</v>
      </c>
      <c r="H534">
        <v>22.2326428571428</v>
      </c>
      <c r="I534" t="str">
        <f>SUMIFS(days!$D$4:$D$68,days!$B$4:$B$68,'2026_VOC_emis_4km_bySector_AllD'!B534,days!$C$4:$C$68,'2026_VOC_emis_4km_bySector_AllD'!A534)&amp;" days"</f>
        <v>9 days</v>
      </c>
    </row>
    <row r="535" spans="1:9" x14ac:dyDescent="0.3">
      <c r="A535">
        <v>2022</v>
      </c>
      <c r="B535" t="s">
        <v>30</v>
      </c>
      <c r="C535" t="s">
        <v>13</v>
      </c>
      <c r="D535">
        <v>27.594102040816299</v>
      </c>
      <c r="E535">
        <v>0.114765714285714</v>
      </c>
      <c r="F535">
        <v>0.71407772528892299</v>
      </c>
      <c r="G535">
        <v>0.89579594549796704</v>
      </c>
      <c r="H535">
        <v>3.5332551020408101</v>
      </c>
      <c r="I535" t="str">
        <f>SUMIFS(days!$D$4:$D$68,days!$B$4:$B$68,'2026_VOC_emis_4km_bySector_AllD'!B535,days!$C$4:$C$68,'2026_VOC_emis_4km_bySector_AllD'!A535)&amp;" days"</f>
        <v>9 days</v>
      </c>
    </row>
    <row r="536" spans="1:9" x14ac:dyDescent="0.3">
      <c r="A536">
        <v>2022</v>
      </c>
      <c r="B536" t="s">
        <v>30</v>
      </c>
      <c r="C536" t="s">
        <v>11</v>
      </c>
      <c r="D536">
        <v>708.34672448979495</v>
      </c>
      <c r="E536">
        <v>2.8674368775510102</v>
      </c>
      <c r="F536">
        <v>18.330533713013999</v>
      </c>
      <c r="G536">
        <v>22.3815827302465</v>
      </c>
      <c r="H536">
        <v>81.318285714285807</v>
      </c>
      <c r="I536" t="str">
        <f>SUMIFS(days!$D$4:$D$68,days!$B$4:$B$68,'2026_VOC_emis_4km_bySector_AllD'!B536,days!$C$4:$C$68,'2026_VOC_emis_4km_bySector_AllD'!A536)&amp;" days"</f>
        <v>9 days</v>
      </c>
    </row>
    <row r="537" spans="1:9" x14ac:dyDescent="0.3">
      <c r="A537">
        <v>2022</v>
      </c>
      <c r="B537" t="s">
        <v>30</v>
      </c>
      <c r="C537" t="s">
        <v>12</v>
      </c>
      <c r="D537">
        <v>70.334387755102</v>
      </c>
      <c r="E537">
        <v>0.316094897959183</v>
      </c>
      <c r="F537">
        <v>1.82010704836353</v>
      </c>
      <c r="G537">
        <v>2.4672571398762799</v>
      </c>
      <c r="H537">
        <v>15.119204081632599</v>
      </c>
      <c r="I537" t="str">
        <f>SUMIFS(days!$D$4:$D$68,days!$B$4:$B$68,'2026_VOC_emis_4km_bySector_AllD'!B537,days!$C$4:$C$68,'2026_VOC_emis_4km_bySector_AllD'!A537)&amp;" days"</f>
        <v>9 days</v>
      </c>
    </row>
    <row r="538" spans="1:9" x14ac:dyDescent="0.3">
      <c r="A538">
        <v>2022</v>
      </c>
      <c r="B538" t="s">
        <v>30</v>
      </c>
      <c r="C538" t="s">
        <v>7</v>
      </c>
      <c r="D538">
        <v>18.8399183673469</v>
      </c>
      <c r="E538">
        <v>5.9512346938775398E-2</v>
      </c>
      <c r="F538">
        <v>0.48753773659619698</v>
      </c>
      <c r="G538">
        <v>0.46451955992800797</v>
      </c>
      <c r="H538">
        <v>0.66063265306122398</v>
      </c>
      <c r="I538" t="str">
        <f>SUMIFS(days!$D$4:$D$68,days!$B$4:$B$68,'2026_VOC_emis_4km_bySector_AllD'!B538,days!$C$4:$C$68,'2026_VOC_emis_4km_bySector_AllD'!A538)&amp;" days"</f>
        <v>9 days</v>
      </c>
    </row>
    <row r="539" spans="1:9" x14ac:dyDescent="0.3">
      <c r="A539">
        <v>2022</v>
      </c>
      <c r="B539" t="s">
        <v>30</v>
      </c>
      <c r="C539" t="s">
        <v>9</v>
      </c>
      <c r="D539">
        <v>650.06654081632701</v>
      </c>
      <c r="E539">
        <v>1.8798355510203999</v>
      </c>
      <c r="F539">
        <v>16.822364288786499</v>
      </c>
      <c r="G539">
        <v>14.67292801938</v>
      </c>
      <c r="H539">
        <v>26.487255102040798</v>
      </c>
      <c r="I539" t="str">
        <f>SUMIFS(days!$D$4:$D$68,days!$B$4:$B$68,'2026_VOC_emis_4km_bySector_AllD'!B539,days!$C$4:$C$68,'2026_VOC_emis_4km_bySector_AllD'!A539)&amp;" days"</f>
        <v>9 days</v>
      </c>
    </row>
    <row r="540" spans="1:9" x14ac:dyDescent="0.3">
      <c r="A540">
        <v>2022</v>
      </c>
      <c r="B540" t="s">
        <v>30</v>
      </c>
      <c r="C540" t="s">
        <v>10</v>
      </c>
      <c r="D540">
        <v>1186.6677244897901</v>
      </c>
      <c r="E540">
        <v>3.7796933877551</v>
      </c>
      <c r="F540">
        <v>30.7084821286828</v>
      </c>
      <c r="G540">
        <v>29.502138622579501</v>
      </c>
      <c r="H540">
        <v>63.339571428571503</v>
      </c>
      <c r="I540" t="str">
        <f>SUMIFS(days!$D$4:$D$68,days!$B$4:$B$68,'2026_VOC_emis_4km_bySector_AllD'!B540,days!$C$4:$C$68,'2026_VOC_emis_4km_bySector_AllD'!A540)&amp;" days"</f>
        <v>9 days</v>
      </c>
    </row>
    <row r="541" spans="1:9" x14ac:dyDescent="0.3">
      <c r="A541">
        <v>2016</v>
      </c>
      <c r="B541" t="s">
        <v>18</v>
      </c>
      <c r="C541" t="s">
        <v>8</v>
      </c>
      <c r="D541">
        <v>140.37167346938699</v>
      </c>
      <c r="E541">
        <v>0.72851638775510097</v>
      </c>
      <c r="F541">
        <v>7.4247624636349103</v>
      </c>
      <c r="G541">
        <v>7.2001128094829401</v>
      </c>
      <c r="H541">
        <v>29.956163265306099</v>
      </c>
      <c r="I541" t="str">
        <f>SUMIFS(days!$D$4:$D$68,days!$B$4:$B$68,'2026_VOC_emis_4km_bySector_AllD'!B541,days!$C$4:$C$68,'2026_VOC_emis_4km_bySector_AllD'!A541)&amp;" days"</f>
        <v>10 days</v>
      </c>
    </row>
    <row r="542" spans="1:9" x14ac:dyDescent="0.3">
      <c r="A542">
        <v>2016</v>
      </c>
      <c r="B542" t="s">
        <v>18</v>
      </c>
      <c r="C542" t="s">
        <v>15</v>
      </c>
      <c r="D542">
        <v>38.831244897959301</v>
      </c>
      <c r="E542">
        <v>0.20658772448979601</v>
      </c>
      <c r="F542">
        <v>2.0539241458673501</v>
      </c>
      <c r="G542">
        <v>2.04175904122686</v>
      </c>
      <c r="H542">
        <v>8.3001326530612598</v>
      </c>
      <c r="I542" t="str">
        <f>SUMIFS(days!$D$4:$D$68,days!$B$4:$B$68,'2026_VOC_emis_4km_bySector_AllD'!B542,days!$C$4:$C$68,'2026_VOC_emis_4km_bySector_AllD'!A542)&amp;" days"</f>
        <v>10 days</v>
      </c>
    </row>
    <row r="543" spans="1:9" x14ac:dyDescent="0.3">
      <c r="A543">
        <v>2016</v>
      </c>
      <c r="B543" t="s">
        <v>18</v>
      </c>
      <c r="C543" t="s">
        <v>6</v>
      </c>
      <c r="D543">
        <v>2.17789795918367</v>
      </c>
      <c r="E543">
        <v>1.21482346938775E-2</v>
      </c>
      <c r="F543">
        <v>0.115196852878586</v>
      </c>
      <c r="G543">
        <v>0.120064094236129</v>
      </c>
      <c r="H543">
        <v>2.4404795918367301</v>
      </c>
      <c r="I543" t="str">
        <f>SUMIFS(days!$D$4:$D$68,days!$B$4:$B$68,'2026_VOC_emis_4km_bySector_AllD'!B543,days!$C$4:$C$68,'2026_VOC_emis_4km_bySector_AllD'!A543)&amp;" days"</f>
        <v>10 days</v>
      </c>
    </row>
    <row r="544" spans="1:9" x14ac:dyDescent="0.3">
      <c r="A544">
        <v>2016</v>
      </c>
      <c r="B544" t="s">
        <v>18</v>
      </c>
      <c r="C544" t="s">
        <v>16</v>
      </c>
      <c r="D544">
        <v>1.1533163265306099</v>
      </c>
      <c r="E544">
        <v>5.93708163265305E-3</v>
      </c>
      <c r="F544">
        <v>6.1003046827601097E-2</v>
      </c>
      <c r="G544">
        <v>5.8677688289122301E-2</v>
      </c>
      <c r="H544">
        <v>0.159428571428571</v>
      </c>
      <c r="I544" t="str">
        <f>SUMIFS(days!$D$4:$D$68,days!$B$4:$B$68,'2026_VOC_emis_4km_bySector_AllD'!B544,days!$C$4:$C$68,'2026_VOC_emis_4km_bySector_AllD'!A544)&amp;" days"</f>
        <v>10 days</v>
      </c>
    </row>
    <row r="545" spans="1:9" x14ac:dyDescent="0.3">
      <c r="A545">
        <v>2016</v>
      </c>
      <c r="B545" t="s">
        <v>18</v>
      </c>
      <c r="C545" t="s">
        <v>14</v>
      </c>
      <c r="D545">
        <v>115.576418367347</v>
      </c>
      <c r="E545">
        <v>0.60859142857142701</v>
      </c>
      <c r="F545">
        <v>6.1132522792241302</v>
      </c>
      <c r="G545">
        <v>6.0148639265362496</v>
      </c>
      <c r="H545">
        <v>22.2326428571428</v>
      </c>
      <c r="I545" t="str">
        <f>SUMIFS(days!$D$4:$D$68,days!$B$4:$B$68,'2026_VOC_emis_4km_bySector_AllD'!B545,days!$C$4:$C$68,'2026_VOC_emis_4km_bySector_AllD'!A545)&amp;" days"</f>
        <v>10 days</v>
      </c>
    </row>
    <row r="546" spans="1:9" x14ac:dyDescent="0.3">
      <c r="A546">
        <v>2016</v>
      </c>
      <c r="B546" t="s">
        <v>18</v>
      </c>
      <c r="C546" t="s">
        <v>13</v>
      </c>
      <c r="D546">
        <v>46.626918367346903</v>
      </c>
      <c r="E546">
        <v>0.25416834693877499</v>
      </c>
      <c r="F546">
        <v>2.46626534209086</v>
      </c>
      <c r="G546">
        <v>2.5120104383625299</v>
      </c>
      <c r="H546">
        <v>3.5332551020408101</v>
      </c>
      <c r="I546" t="str">
        <f>SUMIFS(days!$D$4:$D$68,days!$B$4:$B$68,'2026_VOC_emis_4km_bySector_AllD'!B546,days!$C$4:$C$68,'2026_VOC_emis_4km_bySector_AllD'!A546)&amp;" days"</f>
        <v>10 days</v>
      </c>
    </row>
    <row r="547" spans="1:9" x14ac:dyDescent="0.3">
      <c r="A547">
        <v>2016</v>
      </c>
      <c r="B547" t="s">
        <v>18</v>
      </c>
      <c r="C547" t="s">
        <v>11</v>
      </c>
      <c r="D547">
        <v>921.15791836734604</v>
      </c>
      <c r="E547">
        <v>5.0896026632652998</v>
      </c>
      <c r="F547">
        <v>48.723353981139802</v>
      </c>
      <c r="G547">
        <v>50.301838018877604</v>
      </c>
      <c r="H547">
        <v>81.318285714285807</v>
      </c>
      <c r="I547" t="str">
        <f>SUMIFS(days!$D$4:$D$68,days!$B$4:$B$68,'2026_VOC_emis_4km_bySector_AllD'!B547,days!$C$4:$C$68,'2026_VOC_emis_4km_bySector_AllD'!A547)&amp;" days"</f>
        <v>10 days</v>
      </c>
    </row>
    <row r="548" spans="1:9" x14ac:dyDescent="0.3">
      <c r="A548">
        <v>2016</v>
      </c>
      <c r="B548" t="s">
        <v>18</v>
      </c>
      <c r="C548" t="s">
        <v>12</v>
      </c>
      <c r="D548">
        <v>114.53511224489699</v>
      </c>
      <c r="E548">
        <v>0.59469055102040802</v>
      </c>
      <c r="F548">
        <v>6.0581738547811996</v>
      </c>
      <c r="G548">
        <v>5.8774780170351999</v>
      </c>
      <c r="H548">
        <v>15.119204081632599</v>
      </c>
      <c r="I548" t="str">
        <f>SUMIFS(days!$D$4:$D$68,days!$B$4:$B$68,'2026_VOC_emis_4km_bySector_AllD'!B548,days!$C$4:$C$68,'2026_VOC_emis_4km_bySector_AllD'!A548)&amp;" days"</f>
        <v>10 days</v>
      </c>
    </row>
    <row r="549" spans="1:9" x14ac:dyDescent="0.3">
      <c r="A549">
        <v>2016</v>
      </c>
      <c r="B549" t="s">
        <v>18</v>
      </c>
      <c r="C549" t="s">
        <v>7</v>
      </c>
      <c r="D549">
        <v>2.97121428571428</v>
      </c>
      <c r="E549">
        <v>1.4701183673469301E-2</v>
      </c>
      <c r="F549">
        <v>0.15715820546086301</v>
      </c>
      <c r="G549">
        <v>0.14529553852327401</v>
      </c>
      <c r="H549">
        <v>0.66063265306122398</v>
      </c>
      <c r="I549" t="str">
        <f>SUMIFS(days!$D$4:$D$68,days!$B$4:$B$68,'2026_VOC_emis_4km_bySector_AllD'!B549,days!$C$4:$C$68,'2026_VOC_emis_4km_bySector_AllD'!A549)&amp;" days"</f>
        <v>10 days</v>
      </c>
    </row>
    <row r="550" spans="1:9" x14ac:dyDescent="0.3">
      <c r="A550">
        <v>2016</v>
      </c>
      <c r="B550" t="s">
        <v>18</v>
      </c>
      <c r="C550" t="s">
        <v>9</v>
      </c>
      <c r="D550">
        <v>186.18232653061199</v>
      </c>
      <c r="E550">
        <v>0.91872184693877501</v>
      </c>
      <c r="F550">
        <v>9.8478525991084105</v>
      </c>
      <c r="G550">
        <v>9.0799617547098599</v>
      </c>
      <c r="H550">
        <v>26.487255102040798</v>
      </c>
      <c r="I550" t="str">
        <f>SUMIFS(days!$D$4:$D$68,days!$B$4:$B$68,'2026_VOC_emis_4km_bySector_AllD'!B550,days!$C$4:$C$68,'2026_VOC_emis_4km_bySector_AllD'!A550)&amp;" days"</f>
        <v>10 days</v>
      </c>
    </row>
    <row r="551" spans="1:9" x14ac:dyDescent="0.3">
      <c r="A551">
        <v>2016</v>
      </c>
      <c r="B551" t="s">
        <v>18</v>
      </c>
      <c r="C551" t="s">
        <v>10</v>
      </c>
      <c r="D551">
        <v>321.00403061224398</v>
      </c>
      <c r="E551">
        <v>1.6844591836734599</v>
      </c>
      <c r="F551">
        <v>16.9790572289862</v>
      </c>
      <c r="G551">
        <v>16.647938672719999</v>
      </c>
      <c r="H551">
        <v>63.339571428571503</v>
      </c>
      <c r="I551" t="str">
        <f>SUMIFS(days!$D$4:$D$68,days!$B$4:$B$68,'2026_VOC_emis_4km_bySector_AllD'!B551,days!$C$4:$C$68,'2026_VOC_emis_4km_bySector_AllD'!A551)&amp;" days"</f>
        <v>10 days</v>
      </c>
    </row>
    <row r="552" spans="1:9" x14ac:dyDescent="0.3">
      <c r="A552">
        <v>2017</v>
      </c>
      <c r="B552" t="s">
        <v>18</v>
      </c>
      <c r="C552" t="s">
        <v>8</v>
      </c>
      <c r="D552">
        <v>247.09679591836701</v>
      </c>
      <c r="E552">
        <v>1.0503494081632601</v>
      </c>
      <c r="F552">
        <v>7.0016188146442699</v>
      </c>
      <c r="G552">
        <v>6.7558974265007796</v>
      </c>
      <c r="H552">
        <v>29.956163265306099</v>
      </c>
      <c r="I552" t="str">
        <f>SUMIFS(days!$D$4:$D$68,days!$B$4:$B$68,'2026_VOC_emis_4km_bySector_AllD'!B552,days!$C$4:$C$68,'2026_VOC_emis_4km_bySector_AllD'!A552)&amp;" days"</f>
        <v>11 days</v>
      </c>
    </row>
    <row r="553" spans="1:9" x14ac:dyDescent="0.3">
      <c r="A553">
        <v>2017</v>
      </c>
      <c r="B553" t="s">
        <v>18</v>
      </c>
      <c r="C553" t="s">
        <v>15</v>
      </c>
      <c r="D553">
        <v>72.409377551019901</v>
      </c>
      <c r="E553">
        <v>0.31356805102040802</v>
      </c>
      <c r="F553">
        <v>2.0517581311956499</v>
      </c>
      <c r="G553">
        <v>2.0168846409178398</v>
      </c>
      <c r="H553">
        <v>8.3001326530612598</v>
      </c>
      <c r="I553" t="str">
        <f>SUMIFS(days!$D$4:$D$68,days!$B$4:$B$68,'2026_VOC_emis_4km_bySector_AllD'!B553,days!$C$4:$C$68,'2026_VOC_emis_4km_bySector_AllD'!A553)&amp;" days"</f>
        <v>11 days</v>
      </c>
    </row>
    <row r="554" spans="1:9" x14ac:dyDescent="0.3">
      <c r="A554">
        <v>2017</v>
      </c>
      <c r="B554" t="s">
        <v>18</v>
      </c>
      <c r="C554" t="s">
        <v>6</v>
      </c>
      <c r="D554">
        <v>4.3659693877550998</v>
      </c>
      <c r="E554">
        <v>2.03849081632652E-2</v>
      </c>
      <c r="F554">
        <v>0.123712059057074</v>
      </c>
      <c r="G554">
        <v>0.13111670033735301</v>
      </c>
      <c r="H554">
        <v>2.4404795918367301</v>
      </c>
      <c r="I554" t="str">
        <f>SUMIFS(days!$D$4:$D$68,days!$B$4:$B$68,'2026_VOC_emis_4km_bySector_AllD'!B554,days!$C$4:$C$68,'2026_VOC_emis_4km_bySector_AllD'!A554)&amp;" days"</f>
        <v>11 days</v>
      </c>
    </row>
    <row r="555" spans="1:9" x14ac:dyDescent="0.3">
      <c r="A555">
        <v>2017</v>
      </c>
      <c r="B555" t="s">
        <v>18</v>
      </c>
      <c r="C555" t="s">
        <v>16</v>
      </c>
      <c r="D555">
        <v>1.71556122448979</v>
      </c>
      <c r="E555">
        <v>7.7893163265306004E-3</v>
      </c>
      <c r="F555">
        <v>4.8611337522280799E-2</v>
      </c>
      <c r="G555">
        <v>5.0101253654849402E-2</v>
      </c>
      <c r="H555">
        <v>0.159428571428571</v>
      </c>
      <c r="I555" t="str">
        <f>SUMIFS(days!$D$4:$D$68,days!$B$4:$B$68,'2026_VOC_emis_4km_bySector_AllD'!B555,days!$C$4:$C$68,'2026_VOC_emis_4km_bySector_AllD'!A555)&amp;" days"</f>
        <v>11 days</v>
      </c>
    </row>
    <row r="556" spans="1:9" x14ac:dyDescent="0.3">
      <c r="A556">
        <v>2017</v>
      </c>
      <c r="B556" t="s">
        <v>18</v>
      </c>
      <c r="C556" t="s">
        <v>14</v>
      </c>
      <c r="D556">
        <v>207.82339795918301</v>
      </c>
      <c r="E556">
        <v>0.88840224489795905</v>
      </c>
      <c r="F556">
        <v>5.8887862461601399</v>
      </c>
      <c r="G556">
        <v>5.7142455580559597</v>
      </c>
      <c r="H556">
        <v>22.2326428571428</v>
      </c>
      <c r="I556" t="str">
        <f>SUMIFS(days!$D$4:$D$68,days!$B$4:$B$68,'2026_VOC_emis_4km_bySector_AllD'!B556,days!$C$4:$C$68,'2026_VOC_emis_4km_bySector_AllD'!A556)&amp;" days"</f>
        <v>11 days</v>
      </c>
    </row>
    <row r="557" spans="1:9" x14ac:dyDescent="0.3">
      <c r="A557">
        <v>2017</v>
      </c>
      <c r="B557" t="s">
        <v>18</v>
      </c>
      <c r="C557" t="s">
        <v>13</v>
      </c>
      <c r="D557">
        <v>74.101193877550998</v>
      </c>
      <c r="E557">
        <v>0.36735145918367301</v>
      </c>
      <c r="F557">
        <v>2.09969664443592</v>
      </c>
      <c r="G557">
        <v>2.3628220841864098</v>
      </c>
      <c r="H557">
        <v>3.5332551020408101</v>
      </c>
      <c r="I557" t="str">
        <f>SUMIFS(days!$D$4:$D$68,days!$B$4:$B$68,'2026_VOC_emis_4km_bySector_AllD'!B557,days!$C$4:$C$68,'2026_VOC_emis_4km_bySector_AllD'!A557)&amp;" days"</f>
        <v>11 days</v>
      </c>
    </row>
    <row r="558" spans="1:9" x14ac:dyDescent="0.3">
      <c r="A558">
        <v>2017</v>
      </c>
      <c r="B558" t="s">
        <v>18</v>
      </c>
      <c r="C558" t="s">
        <v>11</v>
      </c>
      <c r="D558">
        <v>1702.2097857142801</v>
      </c>
      <c r="E558">
        <v>7.5656882142857</v>
      </c>
      <c r="F558">
        <v>48.233017420695703</v>
      </c>
      <c r="G558">
        <v>48.662866984407501</v>
      </c>
      <c r="H558">
        <v>81.318285714285807</v>
      </c>
      <c r="I558" t="str">
        <f>SUMIFS(days!$D$4:$D$68,days!$B$4:$B$68,'2026_VOC_emis_4km_bySector_AllD'!B558,days!$C$4:$C$68,'2026_VOC_emis_4km_bySector_AllD'!A558)&amp;" days"</f>
        <v>11 days</v>
      </c>
    </row>
    <row r="559" spans="1:9" x14ac:dyDescent="0.3">
      <c r="A559">
        <v>2017</v>
      </c>
      <c r="B559" t="s">
        <v>18</v>
      </c>
      <c r="C559" t="s">
        <v>12</v>
      </c>
      <c r="D559">
        <v>257.347428571428</v>
      </c>
      <c r="E559">
        <v>1.1631188367346901</v>
      </c>
      <c r="F559">
        <v>7.2920759295531496</v>
      </c>
      <c r="G559">
        <v>7.4812357628225401</v>
      </c>
      <c r="H559">
        <v>15.119204081632599</v>
      </c>
      <c r="I559" t="str">
        <f>SUMIFS(days!$D$4:$D$68,days!$B$4:$B$68,'2026_VOC_emis_4km_bySector_AllD'!B559,days!$C$4:$C$68,'2026_VOC_emis_4km_bySector_AllD'!A559)&amp;" days"</f>
        <v>11 days</v>
      </c>
    </row>
    <row r="560" spans="1:9" x14ac:dyDescent="0.3">
      <c r="A560">
        <v>2017</v>
      </c>
      <c r="B560" t="s">
        <v>18</v>
      </c>
      <c r="C560" t="s">
        <v>7</v>
      </c>
      <c r="D560">
        <v>4.9660612244897901</v>
      </c>
      <c r="E560">
        <v>1.6466102040816302E-2</v>
      </c>
      <c r="F560">
        <v>0.14071597964204299</v>
      </c>
      <c r="G560">
        <v>0.105910752686175</v>
      </c>
      <c r="H560">
        <v>0.66063265306122398</v>
      </c>
      <c r="I560" t="str">
        <f>SUMIFS(days!$D$4:$D$68,days!$B$4:$B$68,'2026_VOC_emis_4km_bySector_AllD'!B560,days!$C$4:$C$68,'2026_VOC_emis_4km_bySector_AllD'!A560)&amp;" days"</f>
        <v>11 days</v>
      </c>
    </row>
    <row r="561" spans="1:9" x14ac:dyDescent="0.3">
      <c r="A561">
        <v>2017</v>
      </c>
      <c r="B561" t="s">
        <v>18</v>
      </c>
      <c r="C561" t="s">
        <v>9</v>
      </c>
      <c r="D561">
        <v>375.13432653061199</v>
      </c>
      <c r="E561">
        <v>1.6573171938775499</v>
      </c>
      <c r="F561">
        <v>10.6296301774927</v>
      </c>
      <c r="G561">
        <v>10.6599431370103</v>
      </c>
      <c r="H561">
        <v>26.487255102040798</v>
      </c>
      <c r="I561" t="str">
        <f>SUMIFS(days!$D$4:$D$68,days!$B$4:$B$68,'2026_VOC_emis_4km_bySector_AllD'!B561,days!$C$4:$C$68,'2026_VOC_emis_4km_bySector_AllD'!A561)&amp;" days"</f>
        <v>11 days</v>
      </c>
    </row>
    <row r="562" spans="1:9" x14ac:dyDescent="0.3">
      <c r="A562">
        <v>2017</v>
      </c>
      <c r="B562" t="s">
        <v>18</v>
      </c>
      <c r="C562" t="s">
        <v>10</v>
      </c>
      <c r="D562">
        <v>581.96818367346896</v>
      </c>
      <c r="E562">
        <v>2.49671280612244</v>
      </c>
      <c r="F562">
        <v>16.490377259601001</v>
      </c>
      <c r="G562">
        <v>16.058975699420099</v>
      </c>
      <c r="H562">
        <v>63.339571428571503</v>
      </c>
      <c r="I562" t="str">
        <f>SUMIFS(days!$D$4:$D$68,days!$B$4:$B$68,'2026_VOC_emis_4km_bySector_AllD'!B562,days!$C$4:$C$68,'2026_VOC_emis_4km_bySector_AllD'!A562)&amp;" days"</f>
        <v>11 days</v>
      </c>
    </row>
    <row r="563" spans="1:9" x14ac:dyDescent="0.3">
      <c r="A563">
        <v>2018</v>
      </c>
      <c r="B563" t="s">
        <v>18</v>
      </c>
      <c r="C563" t="s">
        <v>8</v>
      </c>
      <c r="D563">
        <v>488.12184693877498</v>
      </c>
      <c r="E563">
        <v>3.05946024489795</v>
      </c>
      <c r="F563">
        <v>7.7102023298943001</v>
      </c>
      <c r="G563">
        <v>7.7549837765765597</v>
      </c>
      <c r="H563">
        <v>29.956163265306099</v>
      </c>
      <c r="I563" t="str">
        <f>SUMIFS(days!$D$4:$D$68,days!$B$4:$B$68,'2026_VOC_emis_4km_bySector_AllD'!B563,days!$C$4:$C$68,'2026_VOC_emis_4km_bySector_AllD'!A563)&amp;" days"</f>
        <v>29 days</v>
      </c>
    </row>
    <row r="564" spans="1:9" x14ac:dyDescent="0.3">
      <c r="A564">
        <v>2018</v>
      </c>
      <c r="B564" t="s">
        <v>18</v>
      </c>
      <c r="C564" t="s">
        <v>15</v>
      </c>
      <c r="D564">
        <v>141.82388775510199</v>
      </c>
      <c r="E564">
        <v>0.88051526530612201</v>
      </c>
      <c r="F564">
        <v>2.2402006315878098</v>
      </c>
      <c r="G564">
        <v>2.2318909385615302</v>
      </c>
      <c r="H564">
        <v>8.3001326530612598</v>
      </c>
      <c r="I564" t="str">
        <f>SUMIFS(days!$D$4:$D$68,days!$B$4:$B$68,'2026_VOC_emis_4km_bySector_AllD'!B564,days!$C$4:$C$68,'2026_VOC_emis_4km_bySector_AllD'!A564)&amp;" days"</f>
        <v>29 days</v>
      </c>
    </row>
    <row r="565" spans="1:9" x14ac:dyDescent="0.3">
      <c r="A565">
        <v>2018</v>
      </c>
      <c r="B565" t="s">
        <v>18</v>
      </c>
      <c r="C565" t="s">
        <v>6</v>
      </c>
      <c r="D565">
        <v>38.363244897959198</v>
      </c>
      <c r="E565">
        <v>0.16727235714285599</v>
      </c>
      <c r="F565">
        <v>0.605972426863431</v>
      </c>
      <c r="G565">
        <v>0.42399453239368301</v>
      </c>
      <c r="H565">
        <v>2.4404795918367301</v>
      </c>
      <c r="I565" t="str">
        <f>SUMIFS(days!$D$4:$D$68,days!$B$4:$B$68,'2026_VOC_emis_4km_bySector_AllD'!B565,days!$C$4:$C$68,'2026_VOC_emis_4km_bySector_AllD'!A565)&amp;" days"</f>
        <v>29 days</v>
      </c>
    </row>
    <row r="566" spans="1:9" x14ac:dyDescent="0.3">
      <c r="A566">
        <v>2018</v>
      </c>
      <c r="B566" t="s">
        <v>18</v>
      </c>
      <c r="C566" t="s">
        <v>16</v>
      </c>
      <c r="D566">
        <v>3.4589183673469299</v>
      </c>
      <c r="E566">
        <v>2.06918367346938E-2</v>
      </c>
      <c r="F566">
        <v>5.4635867298473098E-2</v>
      </c>
      <c r="G566">
        <v>5.2448747602691602E-2</v>
      </c>
      <c r="H566">
        <v>0.159428571428571</v>
      </c>
      <c r="I566" t="str">
        <f>SUMIFS(days!$D$4:$D$68,days!$B$4:$B$68,'2026_VOC_emis_4km_bySector_AllD'!B566,days!$C$4:$C$68,'2026_VOC_emis_4km_bySector_AllD'!A566)&amp;" days"</f>
        <v>29 days</v>
      </c>
    </row>
    <row r="567" spans="1:9" x14ac:dyDescent="0.3">
      <c r="A567">
        <v>2018</v>
      </c>
      <c r="B567" t="s">
        <v>18</v>
      </c>
      <c r="C567" t="s">
        <v>14</v>
      </c>
      <c r="D567">
        <v>417.70968367346899</v>
      </c>
      <c r="E567">
        <v>2.5473322448979498</v>
      </c>
      <c r="F567">
        <v>6.5979963742179102</v>
      </c>
      <c r="G567">
        <v>6.4568644961728898</v>
      </c>
      <c r="H567">
        <v>22.2326428571428</v>
      </c>
      <c r="I567" t="str">
        <f>SUMIFS(days!$D$4:$D$68,days!$B$4:$B$68,'2026_VOC_emis_4km_bySector_AllD'!B567,days!$C$4:$C$68,'2026_VOC_emis_4km_bySector_AllD'!A567)&amp;" days"</f>
        <v>29 days</v>
      </c>
    </row>
    <row r="568" spans="1:9" x14ac:dyDescent="0.3">
      <c r="A568">
        <v>2018</v>
      </c>
      <c r="B568" t="s">
        <v>18</v>
      </c>
      <c r="C568" t="s">
        <v>13</v>
      </c>
      <c r="D568">
        <v>142.03317346938701</v>
      </c>
      <c r="E568">
        <v>0.79737201020408099</v>
      </c>
      <c r="F568">
        <v>2.2435064356857399</v>
      </c>
      <c r="G568">
        <v>2.0211431128549</v>
      </c>
      <c r="H568">
        <v>3.5332551020408101</v>
      </c>
      <c r="I568" t="str">
        <f>SUMIFS(days!$D$4:$D$68,days!$B$4:$B$68,'2026_VOC_emis_4km_bySector_AllD'!B568,days!$C$4:$C$68,'2026_VOC_emis_4km_bySector_AllD'!A568)&amp;" days"</f>
        <v>29 days</v>
      </c>
    </row>
    <row r="569" spans="1:9" x14ac:dyDescent="0.3">
      <c r="A569">
        <v>2018</v>
      </c>
      <c r="B569" t="s">
        <v>18</v>
      </c>
      <c r="C569" t="s">
        <v>11</v>
      </c>
      <c r="D569">
        <v>2831.59173469388</v>
      </c>
      <c r="E569">
        <v>18.269520806122401</v>
      </c>
      <c r="F569">
        <v>44.726834758708399</v>
      </c>
      <c r="G569">
        <v>46.308768905749503</v>
      </c>
      <c r="H569">
        <v>81.318285714285807</v>
      </c>
      <c r="I569" t="str">
        <f>SUMIFS(days!$D$4:$D$68,days!$B$4:$B$68,'2026_VOC_emis_4km_bySector_AllD'!B569,days!$C$4:$C$68,'2026_VOC_emis_4km_bySector_AllD'!A569)&amp;" days"</f>
        <v>29 days</v>
      </c>
    </row>
    <row r="570" spans="1:9" x14ac:dyDescent="0.3">
      <c r="A570">
        <v>2018</v>
      </c>
      <c r="B570" t="s">
        <v>18</v>
      </c>
      <c r="C570" t="s">
        <v>12</v>
      </c>
      <c r="D570">
        <v>389.19075510203999</v>
      </c>
      <c r="E570">
        <v>2.5420932244897898</v>
      </c>
      <c r="F570">
        <v>6.1475213321837998</v>
      </c>
      <c r="G570">
        <v>6.4435848602180803</v>
      </c>
      <c r="H570">
        <v>15.119204081632599</v>
      </c>
      <c r="I570" t="str">
        <f>SUMIFS(days!$D$4:$D$68,days!$B$4:$B$68,'2026_VOC_emis_4km_bySector_AllD'!B570,days!$C$4:$C$68,'2026_VOC_emis_4km_bySector_AllD'!A570)&amp;" days"</f>
        <v>29 days</v>
      </c>
    </row>
    <row r="571" spans="1:9" x14ac:dyDescent="0.3">
      <c r="A571">
        <v>2018</v>
      </c>
      <c r="B571" t="s">
        <v>18</v>
      </c>
      <c r="C571" t="s">
        <v>7</v>
      </c>
      <c r="D571">
        <v>5.7950510204081596</v>
      </c>
      <c r="E571">
        <v>4.8888581632653E-2</v>
      </c>
      <c r="F571">
        <v>9.1536603328905397E-2</v>
      </c>
      <c r="G571">
        <v>0.123920602679283</v>
      </c>
      <c r="H571">
        <v>0.66063265306122398</v>
      </c>
      <c r="I571" t="str">
        <f>SUMIFS(days!$D$4:$D$68,days!$B$4:$B$68,'2026_VOC_emis_4km_bySector_AllD'!B571,days!$C$4:$C$68,'2026_VOC_emis_4km_bySector_AllD'!A571)&amp;" days"</f>
        <v>29 days</v>
      </c>
    </row>
    <row r="572" spans="1:9" x14ac:dyDescent="0.3">
      <c r="A572">
        <v>2018</v>
      </c>
      <c r="B572" t="s">
        <v>18</v>
      </c>
      <c r="C572" t="s">
        <v>9</v>
      </c>
      <c r="D572">
        <v>701.69843877551</v>
      </c>
      <c r="E572">
        <v>3.90726865306122</v>
      </c>
      <c r="F572">
        <v>11.083783632017401</v>
      </c>
      <c r="G572">
        <v>9.9039708281048693</v>
      </c>
      <c r="H572">
        <v>26.487255102040798</v>
      </c>
      <c r="I572" t="str">
        <f>SUMIFS(days!$D$4:$D$68,days!$B$4:$B$68,'2026_VOC_emis_4km_bySector_AllD'!B572,days!$C$4:$C$68,'2026_VOC_emis_4km_bySector_AllD'!A572)&amp;" days"</f>
        <v>29 days</v>
      </c>
    </row>
    <row r="573" spans="1:9" x14ac:dyDescent="0.3">
      <c r="A573">
        <v>2018</v>
      </c>
      <c r="B573" t="s">
        <v>18</v>
      </c>
      <c r="C573" t="s">
        <v>10</v>
      </c>
      <c r="D573">
        <v>1171.06978571428</v>
      </c>
      <c r="E573">
        <v>7.21112114285713</v>
      </c>
      <c r="F573">
        <v>18.4978096082137</v>
      </c>
      <c r="G573">
        <v>18.278429199085899</v>
      </c>
      <c r="H573">
        <v>63.339571428571503</v>
      </c>
      <c r="I573" t="str">
        <f>SUMIFS(days!$D$4:$D$68,days!$B$4:$B$68,'2026_VOC_emis_4km_bySector_AllD'!B573,days!$C$4:$C$68,'2026_VOC_emis_4km_bySector_AllD'!A573)&amp;" days"</f>
        <v>29 days</v>
      </c>
    </row>
    <row r="574" spans="1:9" x14ac:dyDescent="0.3">
      <c r="A574">
        <v>2019</v>
      </c>
      <c r="B574" t="s">
        <v>18</v>
      </c>
      <c r="C574" t="s">
        <v>8</v>
      </c>
      <c r="D574">
        <v>119.19914285714199</v>
      </c>
      <c r="E574">
        <v>0.61601457142856897</v>
      </c>
      <c r="F574">
        <v>9.0985709939418307</v>
      </c>
      <c r="G574">
        <v>10.1776997697737</v>
      </c>
      <c r="H574">
        <v>29.956163265306099</v>
      </c>
      <c r="I574" t="str">
        <f>SUMIFS(days!$D$4:$D$68,days!$B$4:$B$68,'2026_VOC_emis_4km_bySector_AllD'!B574,days!$C$4:$C$68,'2026_VOC_emis_4km_bySector_AllD'!A574)&amp;" days"</f>
        <v>4 days</v>
      </c>
    </row>
    <row r="575" spans="1:9" x14ac:dyDescent="0.3">
      <c r="A575">
        <v>2019</v>
      </c>
      <c r="B575" t="s">
        <v>18</v>
      </c>
      <c r="C575" t="s">
        <v>15</v>
      </c>
      <c r="D575">
        <v>34.985285714285801</v>
      </c>
      <c r="E575">
        <v>0.17738106122448899</v>
      </c>
      <c r="F575">
        <v>2.6704563320246399</v>
      </c>
      <c r="G575">
        <v>2.93066312019219</v>
      </c>
      <c r="H575">
        <v>8.3001326530612598</v>
      </c>
      <c r="I575" t="str">
        <f>SUMIFS(days!$D$4:$D$68,days!$B$4:$B$68,'2026_VOC_emis_4km_bySector_AllD'!B575,days!$C$4:$C$68,'2026_VOC_emis_4km_bySector_AllD'!A575)&amp;" days"</f>
        <v>4 days</v>
      </c>
    </row>
    <row r="576" spans="1:9" x14ac:dyDescent="0.3">
      <c r="A576">
        <v>2019</v>
      </c>
      <c r="B576" t="s">
        <v>18</v>
      </c>
      <c r="C576" t="s">
        <v>6</v>
      </c>
      <c r="D576">
        <v>13.2587346938775</v>
      </c>
      <c r="E576">
        <v>6.1601071428571297E-2</v>
      </c>
      <c r="F576">
        <v>1.01205038904233</v>
      </c>
      <c r="G576">
        <v>1.01776360426416</v>
      </c>
      <c r="H576">
        <v>2.4404795918367301</v>
      </c>
      <c r="I576" t="str">
        <f>SUMIFS(days!$D$4:$D$68,days!$B$4:$B$68,'2026_VOC_emis_4km_bySector_AllD'!B576,days!$C$4:$C$68,'2026_VOC_emis_4km_bySector_AllD'!A576)&amp;" days"</f>
        <v>4 days</v>
      </c>
    </row>
    <row r="577" spans="1:9" x14ac:dyDescent="0.3">
      <c r="A577">
        <v>2019</v>
      </c>
      <c r="B577" t="s">
        <v>18</v>
      </c>
      <c r="C577" t="s">
        <v>16</v>
      </c>
      <c r="D577">
        <v>0.62752040816326504</v>
      </c>
      <c r="E577">
        <v>3.13972448979591E-3</v>
      </c>
      <c r="F577">
        <v>4.7899161411450397E-2</v>
      </c>
      <c r="G577">
        <v>5.1874054119926398E-2</v>
      </c>
      <c r="H577">
        <v>0.159428571428571</v>
      </c>
      <c r="I577" t="str">
        <f>SUMIFS(days!$D$4:$D$68,days!$B$4:$B$68,'2026_VOC_emis_4km_bySector_AllD'!B577,days!$C$4:$C$68,'2026_VOC_emis_4km_bySector_AllD'!A577)&amp;" days"</f>
        <v>4 days</v>
      </c>
    </row>
    <row r="578" spans="1:9" x14ac:dyDescent="0.3">
      <c r="A578">
        <v>2019</v>
      </c>
      <c r="B578" t="s">
        <v>18</v>
      </c>
      <c r="C578" t="s">
        <v>14</v>
      </c>
      <c r="D578">
        <v>97.018581632652996</v>
      </c>
      <c r="E578">
        <v>0.50196001020408099</v>
      </c>
      <c r="F578">
        <v>7.4055100695997904</v>
      </c>
      <c r="G578">
        <v>8.2933075242719294</v>
      </c>
      <c r="H578">
        <v>22.2326428571428</v>
      </c>
      <c r="I578" t="str">
        <f>SUMIFS(days!$D$4:$D$68,days!$B$4:$B$68,'2026_VOC_emis_4km_bySector_AllD'!B578,days!$C$4:$C$68,'2026_VOC_emis_4km_bySector_AllD'!A578)&amp;" days"</f>
        <v>4 days</v>
      </c>
    </row>
    <row r="579" spans="1:9" x14ac:dyDescent="0.3">
      <c r="A579">
        <v>2019</v>
      </c>
      <c r="B579" t="s">
        <v>18</v>
      </c>
      <c r="C579" t="s">
        <v>13</v>
      </c>
      <c r="D579">
        <v>20.723499999999898</v>
      </c>
      <c r="E579">
        <v>8.3743857142856995E-2</v>
      </c>
      <c r="F579">
        <v>1.5818422135713699</v>
      </c>
      <c r="G579">
        <v>1.38360336767074</v>
      </c>
      <c r="H579">
        <v>3.5332551020408101</v>
      </c>
      <c r="I579" t="str">
        <f>SUMIFS(days!$D$4:$D$68,days!$B$4:$B$68,'2026_VOC_emis_4km_bySector_AllD'!B579,days!$C$4:$C$68,'2026_VOC_emis_4km_bySector_AllD'!A579)&amp;" days"</f>
        <v>4 days</v>
      </c>
    </row>
    <row r="580" spans="1:9" x14ac:dyDescent="0.3">
      <c r="A580">
        <v>2019</v>
      </c>
      <c r="B580" t="s">
        <v>18</v>
      </c>
      <c r="C580" t="s">
        <v>11</v>
      </c>
      <c r="D580">
        <v>508.08968367346898</v>
      </c>
      <c r="E580">
        <v>2.10655737755101</v>
      </c>
      <c r="F580">
        <v>38.782913596391502</v>
      </c>
      <c r="G580">
        <v>34.804223034523197</v>
      </c>
      <c r="H580">
        <v>81.318285714285807</v>
      </c>
      <c r="I580" t="str">
        <f>SUMIFS(days!$D$4:$D$68,days!$B$4:$B$68,'2026_VOC_emis_4km_bySector_AllD'!B580,days!$C$4:$C$68,'2026_VOC_emis_4km_bySector_AllD'!A580)&amp;" days"</f>
        <v>4 days</v>
      </c>
    </row>
    <row r="581" spans="1:9" x14ac:dyDescent="0.3">
      <c r="A581">
        <v>2019</v>
      </c>
      <c r="B581" t="s">
        <v>18</v>
      </c>
      <c r="C581" t="s">
        <v>12</v>
      </c>
      <c r="D581">
        <v>88.544908163265305</v>
      </c>
      <c r="E581">
        <v>0.37124469387754999</v>
      </c>
      <c r="F581">
        <v>6.7587074350111598</v>
      </c>
      <c r="G581">
        <v>6.1336487976979601</v>
      </c>
      <c r="H581">
        <v>15.119204081632599</v>
      </c>
      <c r="I581" t="str">
        <f>SUMIFS(days!$D$4:$D$68,days!$B$4:$B$68,'2026_VOC_emis_4km_bySector_AllD'!B581,days!$C$4:$C$68,'2026_VOC_emis_4km_bySector_AllD'!A581)&amp;" days"</f>
        <v>4 days</v>
      </c>
    </row>
    <row r="582" spans="1:9" x14ac:dyDescent="0.3">
      <c r="A582">
        <v>2019</v>
      </c>
      <c r="B582" t="s">
        <v>18</v>
      </c>
      <c r="C582" t="s">
        <v>7</v>
      </c>
      <c r="D582">
        <v>1.57588775510204</v>
      </c>
      <c r="E582">
        <v>5.1681020408163103E-3</v>
      </c>
      <c r="F582">
        <v>0.120288839958049</v>
      </c>
      <c r="G582">
        <v>8.5386601860736294E-2</v>
      </c>
      <c r="H582">
        <v>0.66063265306122398</v>
      </c>
      <c r="I582" t="str">
        <f>SUMIFS(days!$D$4:$D$68,days!$B$4:$B$68,'2026_VOC_emis_4km_bySector_AllD'!B582,days!$C$4:$C$68,'2026_VOC_emis_4km_bySector_AllD'!A582)&amp;" days"</f>
        <v>4 days</v>
      </c>
    </row>
    <row r="583" spans="1:9" x14ac:dyDescent="0.3">
      <c r="A583">
        <v>2019</v>
      </c>
      <c r="B583" t="s">
        <v>18</v>
      </c>
      <c r="C583" t="s">
        <v>9</v>
      </c>
      <c r="D583">
        <v>161.22696938775499</v>
      </c>
      <c r="E583">
        <v>0.74987447959183495</v>
      </c>
      <c r="F583">
        <v>12.306590399485099</v>
      </c>
      <c r="G583">
        <v>12.3893129680391</v>
      </c>
      <c r="H583">
        <v>26.487255102040798</v>
      </c>
      <c r="I583" t="str">
        <f>SUMIFS(days!$D$4:$D$68,days!$B$4:$B$68,'2026_VOC_emis_4km_bySector_AllD'!B583,days!$C$4:$C$68,'2026_VOC_emis_4km_bySector_AllD'!A583)&amp;" days"</f>
        <v>4 days</v>
      </c>
    </row>
    <row r="584" spans="1:9" x14ac:dyDescent="0.3">
      <c r="A584">
        <v>2019</v>
      </c>
      <c r="B584" t="s">
        <v>18</v>
      </c>
      <c r="C584" t="s">
        <v>10</v>
      </c>
      <c r="D584">
        <v>264.83620408163199</v>
      </c>
      <c r="E584">
        <v>1.37590635714285</v>
      </c>
      <c r="F584">
        <v>20.215170569562599</v>
      </c>
      <c r="G584">
        <v>22.732517157586202</v>
      </c>
      <c r="H584">
        <v>63.339571428571503</v>
      </c>
      <c r="I584" t="str">
        <f>SUMIFS(days!$D$4:$D$68,days!$B$4:$B$68,'2026_VOC_emis_4km_bySector_AllD'!B584,days!$C$4:$C$68,'2026_VOC_emis_4km_bySector_AllD'!A584)&amp;" days"</f>
        <v>4 days</v>
      </c>
    </row>
    <row r="585" spans="1:9" x14ac:dyDescent="0.3">
      <c r="A585">
        <v>2020</v>
      </c>
      <c r="B585" t="s">
        <v>18</v>
      </c>
      <c r="C585" t="s">
        <v>8</v>
      </c>
      <c r="D585">
        <v>144.60483673469301</v>
      </c>
      <c r="E585">
        <v>0.755087112244897</v>
      </c>
      <c r="F585">
        <v>6.5086221639133104</v>
      </c>
      <c r="G585">
        <v>7.9274845071767697</v>
      </c>
      <c r="H585">
        <v>29.956163265306099</v>
      </c>
      <c r="I585" t="str">
        <f>SUMIFS(days!$D$4:$D$68,days!$B$4:$B$68,'2026_VOC_emis_4km_bySector_AllD'!B585,days!$C$4:$C$68,'2026_VOC_emis_4km_bySector_AllD'!A585)&amp;" days"</f>
        <v>9 days</v>
      </c>
    </row>
    <row r="586" spans="1:9" x14ac:dyDescent="0.3">
      <c r="A586">
        <v>2020</v>
      </c>
      <c r="B586" t="s">
        <v>18</v>
      </c>
      <c r="C586" t="s">
        <v>15</v>
      </c>
      <c r="D586">
        <v>41.8101122448982</v>
      </c>
      <c r="E586">
        <v>0.211062693877551</v>
      </c>
      <c r="F586">
        <v>1.8818611422528999</v>
      </c>
      <c r="G586">
        <v>2.21589828328921</v>
      </c>
      <c r="H586">
        <v>8.3001326530612598</v>
      </c>
      <c r="I586" t="str">
        <f>SUMIFS(days!$D$4:$D$68,days!$B$4:$B$68,'2026_VOC_emis_4km_bySector_AllD'!B586,days!$C$4:$C$68,'2026_VOC_emis_4km_bySector_AllD'!A586)&amp;" days"</f>
        <v>9 days</v>
      </c>
    </row>
    <row r="587" spans="1:9" x14ac:dyDescent="0.3">
      <c r="A587">
        <v>2020</v>
      </c>
      <c r="B587" t="s">
        <v>18</v>
      </c>
      <c r="C587" t="s">
        <v>6</v>
      </c>
      <c r="D587">
        <v>5.5882857142857096</v>
      </c>
      <c r="E587">
        <v>2.21312346938775E-2</v>
      </c>
      <c r="F587">
        <v>0.25152713477358801</v>
      </c>
      <c r="G587">
        <v>0.23235070141616301</v>
      </c>
      <c r="H587">
        <v>2.4404795918367301</v>
      </c>
      <c r="I587" t="str">
        <f>SUMIFS(days!$D$4:$D$68,days!$B$4:$B$68,'2026_VOC_emis_4km_bySector_AllD'!B587,days!$C$4:$C$68,'2026_VOC_emis_4km_bySector_AllD'!A587)&amp;" days"</f>
        <v>9 days</v>
      </c>
    </row>
    <row r="588" spans="1:9" x14ac:dyDescent="0.3">
      <c r="A588">
        <v>2020</v>
      </c>
      <c r="B588" t="s">
        <v>18</v>
      </c>
      <c r="C588" t="s">
        <v>16</v>
      </c>
      <c r="D588">
        <v>1.0879387755101999</v>
      </c>
      <c r="E588">
        <v>5.0702959183673403E-3</v>
      </c>
      <c r="F588">
        <v>4.8967811776986898E-2</v>
      </c>
      <c r="G588">
        <v>5.3231861182425302E-2</v>
      </c>
      <c r="H588">
        <v>0.159428571428571</v>
      </c>
      <c r="I588" t="str">
        <f>SUMIFS(days!$D$4:$D$68,days!$B$4:$B$68,'2026_VOC_emis_4km_bySector_AllD'!B588,days!$C$4:$C$68,'2026_VOC_emis_4km_bySector_AllD'!A588)&amp;" days"</f>
        <v>9 days</v>
      </c>
    </row>
    <row r="589" spans="1:9" x14ac:dyDescent="0.3">
      <c r="A589">
        <v>2020</v>
      </c>
      <c r="B589" t="s">
        <v>18</v>
      </c>
      <c r="C589" t="s">
        <v>14</v>
      </c>
      <c r="D589">
        <v>122.239571428571</v>
      </c>
      <c r="E589">
        <v>0.61473111224489896</v>
      </c>
      <c r="F589">
        <v>5.5019679968725397</v>
      </c>
      <c r="G589">
        <v>6.4539194079376996</v>
      </c>
      <c r="H589">
        <v>22.2326428571428</v>
      </c>
      <c r="I589" t="str">
        <f>SUMIFS(days!$D$4:$D$68,days!$B$4:$B$68,'2026_VOC_emis_4km_bySector_AllD'!B589,days!$C$4:$C$68,'2026_VOC_emis_4km_bySector_AllD'!A589)&amp;" days"</f>
        <v>9 days</v>
      </c>
    </row>
    <row r="590" spans="1:9" x14ac:dyDescent="0.3">
      <c r="A590">
        <v>2020</v>
      </c>
      <c r="B590" t="s">
        <v>18</v>
      </c>
      <c r="C590" t="s">
        <v>13</v>
      </c>
      <c r="D590">
        <v>49.673561224489703</v>
      </c>
      <c r="E590">
        <v>0.22086140816326499</v>
      </c>
      <c r="F590">
        <v>2.2357927220608</v>
      </c>
      <c r="G590">
        <v>2.3187727125180602</v>
      </c>
      <c r="H590">
        <v>3.5332551020408101</v>
      </c>
      <c r="I590" t="str">
        <f>SUMIFS(days!$D$4:$D$68,days!$B$4:$B$68,'2026_VOC_emis_4km_bySector_AllD'!B590,days!$C$4:$C$68,'2026_VOC_emis_4km_bySector_AllD'!A590)&amp;" days"</f>
        <v>9 days</v>
      </c>
    </row>
    <row r="591" spans="1:9" x14ac:dyDescent="0.3">
      <c r="A591">
        <v>2020</v>
      </c>
      <c r="B591" t="s">
        <v>18</v>
      </c>
      <c r="C591" t="s">
        <v>11</v>
      </c>
      <c r="D591">
        <v>1113.37534693877</v>
      </c>
      <c r="E591">
        <v>4.2662331632652899</v>
      </c>
      <c r="F591">
        <v>50.112704550371198</v>
      </c>
      <c r="G591">
        <v>44.790192757018502</v>
      </c>
      <c r="H591">
        <v>81.318285714285807</v>
      </c>
      <c r="I591" t="str">
        <f>SUMIFS(days!$D$4:$D$68,days!$B$4:$B$68,'2026_VOC_emis_4km_bySector_AllD'!B591,days!$C$4:$C$68,'2026_VOC_emis_4km_bySector_AllD'!A591)&amp;" days"</f>
        <v>9 days</v>
      </c>
    </row>
    <row r="592" spans="1:9" x14ac:dyDescent="0.3">
      <c r="A592">
        <v>2020</v>
      </c>
      <c r="B592" t="s">
        <v>18</v>
      </c>
      <c r="C592" t="s">
        <v>12</v>
      </c>
      <c r="D592">
        <v>190.25489795918301</v>
      </c>
      <c r="E592">
        <v>0.64703179591836602</v>
      </c>
      <c r="F592">
        <v>8.5633183067182497</v>
      </c>
      <c r="G592">
        <v>6.7930367961703704</v>
      </c>
      <c r="H592">
        <v>15.119204081632599</v>
      </c>
      <c r="I592" t="str">
        <f>SUMIFS(days!$D$4:$D$68,days!$B$4:$B$68,'2026_VOC_emis_4km_bySector_AllD'!B592,days!$C$4:$C$68,'2026_VOC_emis_4km_bySector_AllD'!A592)&amp;" days"</f>
        <v>9 days</v>
      </c>
    </row>
    <row r="593" spans="1:9" x14ac:dyDescent="0.3">
      <c r="A593">
        <v>2020</v>
      </c>
      <c r="B593" t="s">
        <v>18</v>
      </c>
      <c r="C593" t="s">
        <v>7</v>
      </c>
      <c r="D593">
        <v>3.1432142857142802</v>
      </c>
      <c r="E593">
        <v>1.1587377551020401E-2</v>
      </c>
      <c r="F593">
        <v>0.14147517211656699</v>
      </c>
      <c r="G593">
        <v>0.121653190108652</v>
      </c>
      <c r="H593">
        <v>0.66063265306122398</v>
      </c>
      <c r="I593" t="str">
        <f>SUMIFS(days!$D$4:$D$68,days!$B$4:$B$68,'2026_VOC_emis_4km_bySector_AllD'!B593,days!$C$4:$C$68,'2026_VOC_emis_4km_bySector_AllD'!A593)&amp;" days"</f>
        <v>9 days</v>
      </c>
    </row>
    <row r="594" spans="1:9" x14ac:dyDescent="0.3">
      <c r="A594">
        <v>2020</v>
      </c>
      <c r="B594" t="s">
        <v>18</v>
      </c>
      <c r="C594" t="s">
        <v>9</v>
      </c>
      <c r="D594">
        <v>207.9675</v>
      </c>
      <c r="E594">
        <v>1.0858374693877499</v>
      </c>
      <c r="F594">
        <v>9.3605574366579098</v>
      </c>
      <c r="G594">
        <v>11.3999558147559</v>
      </c>
      <c r="H594">
        <v>26.487255102040798</v>
      </c>
      <c r="I594" t="str">
        <f>SUMIFS(days!$D$4:$D$68,days!$B$4:$B$68,'2026_VOC_emis_4km_bySector_AllD'!B594,days!$C$4:$C$68,'2026_VOC_emis_4km_bySector_AllD'!A594)&amp;" days"</f>
        <v>9 days</v>
      </c>
    </row>
    <row r="595" spans="1:9" x14ac:dyDescent="0.3">
      <c r="A595">
        <v>2020</v>
      </c>
      <c r="B595" t="s">
        <v>18</v>
      </c>
      <c r="C595" t="s">
        <v>10</v>
      </c>
      <c r="D595">
        <v>341.99741836734597</v>
      </c>
      <c r="E595">
        <v>1.6852933367346901</v>
      </c>
      <c r="F595">
        <v>15.3932055624858</v>
      </c>
      <c r="G595">
        <v>17.6935039684261</v>
      </c>
      <c r="H595">
        <v>63.339571428571503</v>
      </c>
      <c r="I595" t="str">
        <f>SUMIFS(days!$D$4:$D$68,days!$B$4:$B$68,'2026_VOC_emis_4km_bySector_AllD'!B595,days!$C$4:$C$68,'2026_VOC_emis_4km_bySector_AllD'!A595)&amp;" days"</f>
        <v>9 days</v>
      </c>
    </row>
    <row r="596" spans="1:9" x14ac:dyDescent="0.3">
      <c r="A596">
        <v>2021</v>
      </c>
      <c r="B596" t="s">
        <v>18</v>
      </c>
      <c r="C596" t="s">
        <v>8</v>
      </c>
      <c r="D596">
        <v>500.387846938775</v>
      </c>
      <c r="E596">
        <v>3.6174159795918301</v>
      </c>
      <c r="F596">
        <v>7.1849274403559198</v>
      </c>
      <c r="G596">
        <v>6.5275443510682596</v>
      </c>
      <c r="H596">
        <v>29.956163265306099</v>
      </c>
      <c r="I596" t="str">
        <f>SUMIFS(days!$D$4:$D$68,days!$B$4:$B$68,'2026_VOC_emis_4km_bySector_AllD'!B596,days!$C$4:$C$68,'2026_VOC_emis_4km_bySector_AllD'!A596)&amp;" days"</f>
        <v>32 days</v>
      </c>
    </row>
    <row r="597" spans="1:9" x14ac:dyDescent="0.3">
      <c r="A597">
        <v>2021</v>
      </c>
      <c r="B597" t="s">
        <v>18</v>
      </c>
      <c r="C597" t="s">
        <v>15</v>
      </c>
      <c r="D597">
        <v>148.06056122448899</v>
      </c>
      <c r="E597">
        <v>1.09090610204081</v>
      </c>
      <c r="F597">
        <v>2.1259596844415198</v>
      </c>
      <c r="G597">
        <v>1.9685150958850699</v>
      </c>
      <c r="H597">
        <v>8.3001326530612598</v>
      </c>
      <c r="I597" t="str">
        <f>SUMIFS(days!$D$4:$D$68,days!$B$4:$B$68,'2026_VOC_emis_4km_bySector_AllD'!B597,days!$C$4:$C$68,'2026_VOC_emis_4km_bySector_AllD'!A597)&amp;" days"</f>
        <v>32 days</v>
      </c>
    </row>
    <row r="598" spans="1:9" x14ac:dyDescent="0.3">
      <c r="A598">
        <v>2021</v>
      </c>
      <c r="B598" t="s">
        <v>18</v>
      </c>
      <c r="C598" t="s">
        <v>6</v>
      </c>
      <c r="D598">
        <v>24.4316734693877</v>
      </c>
      <c r="E598">
        <v>0.18813459183673401</v>
      </c>
      <c r="F598">
        <v>0.35080748303125198</v>
      </c>
      <c r="G598">
        <v>0.33948456553314998</v>
      </c>
      <c r="H598">
        <v>2.4404795918367301</v>
      </c>
      <c r="I598" t="str">
        <f>SUMIFS(days!$D$4:$D$68,days!$B$4:$B$68,'2026_VOC_emis_4km_bySector_AllD'!B598,days!$C$4:$C$68,'2026_VOC_emis_4km_bySector_AllD'!A598)&amp;" days"</f>
        <v>32 days</v>
      </c>
    </row>
    <row r="599" spans="1:9" x14ac:dyDescent="0.3">
      <c r="A599">
        <v>2021</v>
      </c>
      <c r="B599" t="s">
        <v>18</v>
      </c>
      <c r="C599" t="s">
        <v>16</v>
      </c>
      <c r="D599">
        <v>3.8294285714285601</v>
      </c>
      <c r="E599">
        <v>3.0590765306122401E-2</v>
      </c>
      <c r="F599">
        <v>5.4985680791537199E-2</v>
      </c>
      <c r="G599">
        <v>5.52003359291195E-2</v>
      </c>
      <c r="H599">
        <v>0.159428571428571</v>
      </c>
      <c r="I599" t="str">
        <f>SUMIFS(days!$D$4:$D$68,days!$B$4:$B$68,'2026_VOC_emis_4km_bySector_AllD'!B599,days!$C$4:$C$68,'2026_VOC_emis_4km_bySector_AllD'!A599)&amp;" days"</f>
        <v>32 days</v>
      </c>
    </row>
    <row r="600" spans="1:9" x14ac:dyDescent="0.3">
      <c r="A600">
        <v>2021</v>
      </c>
      <c r="B600" t="s">
        <v>18</v>
      </c>
      <c r="C600" t="s">
        <v>14</v>
      </c>
      <c r="D600">
        <v>436.740102040816</v>
      </c>
      <c r="E600">
        <v>3.2273320306122399</v>
      </c>
      <c r="F600">
        <v>6.2710274892844096</v>
      </c>
      <c r="G600">
        <v>5.8236467921562101</v>
      </c>
      <c r="H600">
        <v>22.2326428571428</v>
      </c>
      <c r="I600" t="str">
        <f>SUMIFS(days!$D$4:$D$68,days!$B$4:$B$68,'2026_VOC_emis_4km_bySector_AllD'!B600,days!$C$4:$C$68,'2026_VOC_emis_4km_bySector_AllD'!A600)&amp;" days"</f>
        <v>32 days</v>
      </c>
    </row>
    <row r="601" spans="1:9" x14ac:dyDescent="0.3">
      <c r="A601">
        <v>2021</v>
      </c>
      <c r="B601" t="s">
        <v>18</v>
      </c>
      <c r="C601" t="s">
        <v>13</v>
      </c>
      <c r="D601">
        <v>174.00582653061201</v>
      </c>
      <c r="E601">
        <v>1.4323323469387701</v>
      </c>
      <c r="F601">
        <v>2.4985004041766299</v>
      </c>
      <c r="G601">
        <v>2.58461094130719</v>
      </c>
      <c r="H601">
        <v>3.5332551020408101</v>
      </c>
      <c r="I601" t="str">
        <f>SUMIFS(days!$D$4:$D$68,days!$B$4:$B$68,'2026_VOC_emis_4km_bySector_AllD'!B601,days!$C$4:$C$68,'2026_VOC_emis_4km_bySector_AllD'!A601)&amp;" days"</f>
        <v>32 days</v>
      </c>
    </row>
    <row r="602" spans="1:9" x14ac:dyDescent="0.3">
      <c r="A602">
        <v>2021</v>
      </c>
      <c r="B602" t="s">
        <v>18</v>
      </c>
      <c r="C602" t="s">
        <v>11</v>
      </c>
      <c r="D602">
        <v>3221.8751020408099</v>
      </c>
      <c r="E602">
        <v>26.594324632652999</v>
      </c>
      <c r="F602">
        <v>46.261992515747302</v>
      </c>
      <c r="G602">
        <v>47.988850191881198</v>
      </c>
      <c r="H602">
        <v>81.318285714285807</v>
      </c>
      <c r="I602" t="str">
        <f>SUMIFS(days!$D$4:$D$68,days!$B$4:$B$68,'2026_VOC_emis_4km_bySector_AllD'!B602,days!$C$4:$C$68,'2026_VOC_emis_4km_bySector_AllD'!A602)&amp;" days"</f>
        <v>32 days</v>
      </c>
    </row>
    <row r="603" spans="1:9" x14ac:dyDescent="0.3">
      <c r="A603">
        <v>2021</v>
      </c>
      <c r="B603" t="s">
        <v>18</v>
      </c>
      <c r="C603" t="s">
        <v>12</v>
      </c>
      <c r="D603">
        <v>447.01605102040799</v>
      </c>
      <c r="E603">
        <v>4.1957006326530601</v>
      </c>
      <c r="F603">
        <v>6.4185769316836403</v>
      </c>
      <c r="G603">
        <v>7.5710457735464001</v>
      </c>
      <c r="H603">
        <v>15.119204081632599</v>
      </c>
      <c r="I603" t="str">
        <f>SUMIFS(days!$D$4:$D$68,days!$B$4:$B$68,'2026_VOC_emis_4km_bySector_AllD'!B603,days!$C$4:$C$68,'2026_VOC_emis_4km_bySector_AllD'!A603)&amp;" days"</f>
        <v>32 days</v>
      </c>
    </row>
    <row r="604" spans="1:9" x14ac:dyDescent="0.3">
      <c r="A604">
        <v>2021</v>
      </c>
      <c r="B604" t="s">
        <v>18</v>
      </c>
      <c r="C604" t="s">
        <v>7</v>
      </c>
      <c r="D604">
        <v>6.2260612244897899</v>
      </c>
      <c r="E604">
        <v>4.99628979591836E-2</v>
      </c>
      <c r="F604">
        <v>8.9398250598692205E-2</v>
      </c>
      <c r="G604">
        <v>9.0156905972773496E-2</v>
      </c>
      <c r="H604">
        <v>0.66063265306122398</v>
      </c>
      <c r="I604" t="str">
        <f>SUMIFS(days!$D$4:$D$68,days!$B$4:$B$68,'2026_VOC_emis_4km_bySector_AllD'!B604,days!$C$4:$C$68,'2026_VOC_emis_4km_bySector_AllD'!A604)&amp;" days"</f>
        <v>32 days</v>
      </c>
    </row>
    <row r="605" spans="1:9" x14ac:dyDescent="0.3">
      <c r="A605">
        <v>2021</v>
      </c>
      <c r="B605" t="s">
        <v>18</v>
      </c>
      <c r="C605" t="s">
        <v>9</v>
      </c>
      <c r="D605">
        <v>772.40305102040804</v>
      </c>
      <c r="E605">
        <v>6.0225412244897898</v>
      </c>
      <c r="F605">
        <v>11.0907167515005</v>
      </c>
      <c r="G605">
        <v>10.8675378145008</v>
      </c>
      <c r="H605">
        <v>26.487255102040798</v>
      </c>
      <c r="I605" t="str">
        <f>SUMIFS(days!$D$4:$D$68,days!$B$4:$B$68,'2026_VOC_emis_4km_bySector_AllD'!B605,days!$C$4:$C$68,'2026_VOC_emis_4km_bySector_AllD'!A605)&amp;" days"</f>
        <v>32 days</v>
      </c>
    </row>
    <row r="606" spans="1:9" x14ac:dyDescent="0.3">
      <c r="A606">
        <v>2021</v>
      </c>
      <c r="B606" t="s">
        <v>18</v>
      </c>
      <c r="C606" t="s">
        <v>10</v>
      </c>
      <c r="D606">
        <v>1229.43487755101</v>
      </c>
      <c r="E606">
        <v>8.96847463265307</v>
      </c>
      <c r="F606">
        <v>17.653107368388401</v>
      </c>
      <c r="G606">
        <v>16.183407232219601</v>
      </c>
      <c r="H606">
        <v>63.339571428571503</v>
      </c>
      <c r="I606" t="str">
        <f>SUMIFS(days!$D$4:$D$68,days!$B$4:$B$68,'2026_VOC_emis_4km_bySector_AllD'!B606,days!$C$4:$C$68,'2026_VOC_emis_4km_bySector_AllD'!A606)&amp;" days"</f>
        <v>32 days</v>
      </c>
    </row>
    <row r="607" spans="1:9" x14ac:dyDescent="0.3">
      <c r="A607">
        <v>2022</v>
      </c>
      <c r="B607" t="s">
        <v>18</v>
      </c>
      <c r="C607" t="s">
        <v>8</v>
      </c>
      <c r="D607">
        <v>162.67994897959099</v>
      </c>
      <c r="E607">
        <v>0.42817181632653001</v>
      </c>
      <c r="F607">
        <v>7.5788409679318498</v>
      </c>
      <c r="G607">
        <v>7.6167767833764399</v>
      </c>
      <c r="H607">
        <v>29.956163265306099</v>
      </c>
      <c r="I607" t="str">
        <f>SUMIFS(days!$D$4:$D$68,days!$B$4:$B$68,'2026_VOC_emis_4km_bySector_AllD'!B607,days!$C$4:$C$68,'2026_VOC_emis_4km_bySector_AllD'!A607)&amp;" days"</f>
        <v>9 days</v>
      </c>
    </row>
    <row r="608" spans="1:9" x14ac:dyDescent="0.3">
      <c r="A608">
        <v>2022</v>
      </c>
      <c r="B608" t="s">
        <v>18</v>
      </c>
      <c r="C608" t="s">
        <v>15</v>
      </c>
      <c r="D608">
        <v>52.773642857143102</v>
      </c>
      <c r="E608">
        <v>0.137192714285714</v>
      </c>
      <c r="F608">
        <v>2.4585884678565502</v>
      </c>
      <c r="G608">
        <v>2.4405302758715801</v>
      </c>
      <c r="H608">
        <v>8.3001326530612598</v>
      </c>
      <c r="I608" t="str">
        <f>SUMIFS(days!$D$4:$D$68,days!$B$4:$B$68,'2026_VOC_emis_4km_bySector_AllD'!B608,days!$C$4:$C$68,'2026_VOC_emis_4km_bySector_AllD'!A608)&amp;" days"</f>
        <v>9 days</v>
      </c>
    </row>
    <row r="609" spans="1:9" x14ac:dyDescent="0.3">
      <c r="A609">
        <v>2022</v>
      </c>
      <c r="B609" t="s">
        <v>18</v>
      </c>
      <c r="C609" t="s">
        <v>6</v>
      </c>
      <c r="D609">
        <v>1.7429387755101999</v>
      </c>
      <c r="E609">
        <v>4.2421734693877397E-3</v>
      </c>
      <c r="F609">
        <v>8.1199040688725702E-2</v>
      </c>
      <c r="G609">
        <v>7.5464304656723796E-2</v>
      </c>
      <c r="H609">
        <v>2.4404795918367301</v>
      </c>
      <c r="I609" t="str">
        <f>SUMIFS(days!$D$4:$D$68,days!$B$4:$B$68,'2026_VOC_emis_4km_bySector_AllD'!B609,days!$C$4:$C$68,'2026_VOC_emis_4km_bySector_AllD'!A609)&amp;" days"</f>
        <v>9 days</v>
      </c>
    </row>
    <row r="610" spans="1:9" x14ac:dyDescent="0.3">
      <c r="A610">
        <v>2022</v>
      </c>
      <c r="B610" t="s">
        <v>18</v>
      </c>
      <c r="C610" t="s">
        <v>16</v>
      </c>
      <c r="D610">
        <v>1.25432653061224</v>
      </c>
      <c r="E610">
        <v>3.2881326530612202E-3</v>
      </c>
      <c r="F610">
        <v>5.8435851234256701E-2</v>
      </c>
      <c r="G610">
        <v>5.8492809422559001E-2</v>
      </c>
      <c r="H610">
        <v>0.159428571428571</v>
      </c>
      <c r="I610" t="str">
        <f>SUMIFS(days!$D$4:$D$68,days!$B$4:$B$68,'2026_VOC_emis_4km_bySector_AllD'!B610,days!$C$4:$C$68,'2026_VOC_emis_4km_bySector_AllD'!A610)&amp;" days"</f>
        <v>9 days</v>
      </c>
    </row>
    <row r="611" spans="1:9" x14ac:dyDescent="0.3">
      <c r="A611">
        <v>2022</v>
      </c>
      <c r="B611" t="s">
        <v>18</v>
      </c>
      <c r="C611" t="s">
        <v>14</v>
      </c>
      <c r="D611">
        <v>145.526704081632</v>
      </c>
      <c r="E611">
        <v>0.38185543877550898</v>
      </c>
      <c r="F611">
        <v>6.7797153474662997</v>
      </c>
      <c r="G611">
        <v>6.7928516772184198</v>
      </c>
      <c r="H611">
        <v>22.2326428571428</v>
      </c>
      <c r="I611" t="str">
        <f>SUMIFS(days!$D$4:$D$68,days!$B$4:$B$68,'2026_VOC_emis_4km_bySector_AllD'!B611,days!$C$4:$C$68,'2026_VOC_emis_4km_bySector_AllD'!A611)&amp;" days"</f>
        <v>9 days</v>
      </c>
    </row>
    <row r="612" spans="1:9" x14ac:dyDescent="0.3">
      <c r="A612">
        <v>2022</v>
      </c>
      <c r="B612" t="s">
        <v>18</v>
      </c>
      <c r="C612" t="s">
        <v>13</v>
      </c>
      <c r="D612">
        <v>60.254275510204003</v>
      </c>
      <c r="E612">
        <v>0.159329999999999</v>
      </c>
      <c r="F612">
        <v>2.8070919286252898</v>
      </c>
      <c r="G612">
        <v>2.8343319168160099</v>
      </c>
      <c r="H612">
        <v>3.5332551020408101</v>
      </c>
      <c r="I612" t="str">
        <f>SUMIFS(days!$D$4:$D$68,days!$B$4:$B$68,'2026_VOC_emis_4km_bySector_AllD'!B612,days!$C$4:$C$68,'2026_VOC_emis_4km_bySector_AllD'!A612)&amp;" days"</f>
        <v>9 days</v>
      </c>
    </row>
    <row r="613" spans="1:9" x14ac:dyDescent="0.3">
      <c r="A613">
        <v>2022</v>
      </c>
      <c r="B613" t="s">
        <v>18</v>
      </c>
      <c r="C613" t="s">
        <v>11</v>
      </c>
      <c r="D613">
        <v>949.38841836734696</v>
      </c>
      <c r="E613">
        <v>2.4267169489795899</v>
      </c>
      <c r="F613">
        <v>44.229567840011498</v>
      </c>
      <c r="G613">
        <v>43.169028441418497</v>
      </c>
      <c r="H613">
        <v>81.318285714285807</v>
      </c>
      <c r="I613" t="str">
        <f>SUMIFS(days!$D$4:$D$68,days!$B$4:$B$68,'2026_VOC_emis_4km_bySector_AllD'!B613,days!$C$4:$C$68,'2026_VOC_emis_4km_bySector_AllD'!A613)&amp;" days"</f>
        <v>9 days</v>
      </c>
    </row>
    <row r="614" spans="1:9" x14ac:dyDescent="0.3">
      <c r="A614">
        <v>2022</v>
      </c>
      <c r="B614" t="s">
        <v>18</v>
      </c>
      <c r="C614" t="s">
        <v>12</v>
      </c>
      <c r="D614">
        <v>129.57360204081601</v>
      </c>
      <c r="E614">
        <v>0.329017561224489</v>
      </c>
      <c r="F614">
        <v>6.0365013000626799</v>
      </c>
      <c r="G614">
        <v>5.8529151758710602</v>
      </c>
      <c r="H614">
        <v>15.119204081632599</v>
      </c>
      <c r="I614" t="str">
        <f>SUMIFS(days!$D$4:$D$68,days!$B$4:$B$68,'2026_VOC_emis_4km_bySector_AllD'!B614,days!$C$4:$C$68,'2026_VOC_emis_4km_bySector_AllD'!A614)&amp;" days"</f>
        <v>9 days</v>
      </c>
    </row>
    <row r="615" spans="1:9" x14ac:dyDescent="0.3">
      <c r="A615">
        <v>2022</v>
      </c>
      <c r="B615" t="s">
        <v>18</v>
      </c>
      <c r="C615" t="s">
        <v>7</v>
      </c>
      <c r="D615">
        <v>2.9830714285714199</v>
      </c>
      <c r="E615">
        <v>8.4690918367346796E-3</v>
      </c>
      <c r="F615">
        <v>0.13897363562586501</v>
      </c>
      <c r="G615">
        <v>0.150657235293435</v>
      </c>
      <c r="H615">
        <v>0.66063265306122398</v>
      </c>
      <c r="I615" t="str">
        <f>SUMIFS(days!$D$4:$D$68,days!$B$4:$B$68,'2026_VOC_emis_4km_bySector_AllD'!B615,days!$C$4:$C$68,'2026_VOC_emis_4km_bySector_AllD'!A615)&amp;" days"</f>
        <v>9 days</v>
      </c>
    </row>
    <row r="616" spans="1:9" x14ac:dyDescent="0.3">
      <c r="A616">
        <v>2022</v>
      </c>
      <c r="B616" t="s">
        <v>18</v>
      </c>
      <c r="C616" t="s">
        <v>9</v>
      </c>
      <c r="D616">
        <v>231.442826530612</v>
      </c>
      <c r="E616">
        <v>0.66051407142856999</v>
      </c>
      <c r="F616">
        <v>10.782326810688801</v>
      </c>
      <c r="G616">
        <v>11.749928539233601</v>
      </c>
      <c r="H616">
        <v>26.487255102040798</v>
      </c>
      <c r="I616" t="str">
        <f>SUMIFS(days!$D$4:$D$68,days!$B$4:$B$68,'2026_VOC_emis_4km_bySector_AllD'!B616,days!$C$4:$C$68,'2026_VOC_emis_4km_bySector_AllD'!A616)&amp;" days"</f>
        <v>9 days</v>
      </c>
    </row>
    <row r="617" spans="1:9" x14ac:dyDescent="0.3">
      <c r="A617">
        <v>2022</v>
      </c>
      <c r="B617" t="s">
        <v>18</v>
      </c>
      <c r="C617" t="s">
        <v>10</v>
      </c>
      <c r="D617">
        <v>408.88192857142798</v>
      </c>
      <c r="E617">
        <v>1.0826325918367301</v>
      </c>
      <c r="F617">
        <v>19.048758809808</v>
      </c>
      <c r="G617">
        <v>19.259022840821501</v>
      </c>
      <c r="H617">
        <v>63.339571428571503</v>
      </c>
      <c r="I617" t="str">
        <f>SUMIFS(days!$D$4:$D$68,days!$B$4:$B$68,'2026_VOC_emis_4km_bySector_AllD'!B617,days!$C$4:$C$68,'2026_VOC_emis_4km_bySector_AllD'!A617)&amp;" days"</f>
        <v>9 days</v>
      </c>
    </row>
    <row r="618" spans="1:9" x14ac:dyDescent="0.3">
      <c r="A618">
        <v>2016</v>
      </c>
      <c r="B618" t="s">
        <v>23</v>
      </c>
      <c r="C618" t="s">
        <v>8</v>
      </c>
      <c r="D618">
        <v>4.4180510204081598</v>
      </c>
      <c r="E618">
        <v>4.4180510204081598E-2</v>
      </c>
      <c r="F618">
        <v>2.5236720483600399</v>
      </c>
      <c r="G618">
        <v>2.5236720483600399</v>
      </c>
      <c r="H618">
        <v>29.956163265306099</v>
      </c>
      <c r="I618" t="s">
        <v>44</v>
      </c>
    </row>
    <row r="619" spans="1:9" x14ac:dyDescent="0.3">
      <c r="A619">
        <v>2016</v>
      </c>
      <c r="B619" t="s">
        <v>23</v>
      </c>
      <c r="C619" t="s">
        <v>15</v>
      </c>
      <c r="D619">
        <v>1.3721122448979499</v>
      </c>
      <c r="E619">
        <v>1.37211224489795E-2</v>
      </c>
      <c r="F619">
        <v>0.78377576530151305</v>
      </c>
      <c r="G619">
        <v>0.78377576530151305</v>
      </c>
      <c r="H619">
        <v>8.3001326530612598</v>
      </c>
      <c r="I619" t="s">
        <v>44</v>
      </c>
    </row>
    <row r="620" spans="1:9" x14ac:dyDescent="0.3">
      <c r="A620">
        <v>2016</v>
      </c>
      <c r="B620" t="s">
        <v>23</v>
      </c>
      <c r="C620" t="s">
        <v>6</v>
      </c>
      <c r="D620">
        <v>0.129795918367346</v>
      </c>
      <c r="E620">
        <v>1.2979591836734599E-3</v>
      </c>
      <c r="F620">
        <v>7.4141817208945193E-2</v>
      </c>
      <c r="G620">
        <v>7.4141817208945193E-2</v>
      </c>
      <c r="H620">
        <v>2.4404795918367301</v>
      </c>
      <c r="I620" t="s">
        <v>44</v>
      </c>
    </row>
    <row r="621" spans="1:9" x14ac:dyDescent="0.3">
      <c r="A621">
        <v>2016</v>
      </c>
      <c r="B621" t="s">
        <v>23</v>
      </c>
      <c r="C621" t="s">
        <v>16</v>
      </c>
      <c r="D621">
        <v>4.3408163265306103E-2</v>
      </c>
      <c r="E621">
        <v>4.3408163265306102E-4</v>
      </c>
      <c r="F621">
        <v>2.4795541698651901E-2</v>
      </c>
      <c r="G621">
        <v>2.4795541698651901E-2</v>
      </c>
      <c r="H621">
        <v>0.159428571428571</v>
      </c>
      <c r="I621" t="s">
        <v>44</v>
      </c>
    </row>
    <row r="622" spans="1:9" x14ac:dyDescent="0.3">
      <c r="A622">
        <v>2016</v>
      </c>
      <c r="B622" t="s">
        <v>23</v>
      </c>
      <c r="C622" t="s">
        <v>14</v>
      </c>
      <c r="D622">
        <v>3.6161734693877499</v>
      </c>
      <c r="E622">
        <v>3.6161734693877498E-2</v>
      </c>
      <c r="F622">
        <v>2.0656248342446499</v>
      </c>
      <c r="G622">
        <v>2.0656248342446499</v>
      </c>
      <c r="H622">
        <v>22.2326428571428</v>
      </c>
      <c r="I622" t="s">
        <v>44</v>
      </c>
    </row>
    <row r="623" spans="1:9" x14ac:dyDescent="0.3">
      <c r="A623">
        <v>2016</v>
      </c>
      <c r="B623" t="s">
        <v>23</v>
      </c>
      <c r="C623" t="s">
        <v>13</v>
      </c>
      <c r="D623">
        <v>3.0602551020408102</v>
      </c>
      <c r="E623">
        <v>3.0602551020408101E-2</v>
      </c>
      <c r="F623">
        <v>1.74807403223653</v>
      </c>
      <c r="G623">
        <v>1.74807403223653</v>
      </c>
      <c r="H623">
        <v>3.5332551020408101</v>
      </c>
      <c r="I623" t="s">
        <v>44</v>
      </c>
    </row>
    <row r="624" spans="1:9" x14ac:dyDescent="0.3">
      <c r="A624">
        <v>2016</v>
      </c>
      <c r="B624" t="s">
        <v>23</v>
      </c>
      <c r="C624" t="s">
        <v>11</v>
      </c>
      <c r="D624">
        <v>122.168408163265</v>
      </c>
      <c r="E624">
        <v>1.22168408163265</v>
      </c>
      <c r="F624">
        <v>69.784843011113693</v>
      </c>
      <c r="G624">
        <v>69.784843011113693</v>
      </c>
      <c r="H624">
        <v>81.318285714285807</v>
      </c>
      <c r="I624" t="s">
        <v>44</v>
      </c>
    </row>
    <row r="625" spans="1:9" x14ac:dyDescent="0.3">
      <c r="A625">
        <v>2016</v>
      </c>
      <c r="B625" t="s">
        <v>23</v>
      </c>
      <c r="C625" t="s">
        <v>12</v>
      </c>
      <c r="D625">
        <v>19.172397959183598</v>
      </c>
      <c r="E625">
        <v>0.19172397959183601</v>
      </c>
      <c r="F625">
        <v>10.9516265444026</v>
      </c>
      <c r="G625">
        <v>10.9516265444026</v>
      </c>
      <c r="H625">
        <v>15.119204081632599</v>
      </c>
      <c r="I625" t="s">
        <v>44</v>
      </c>
    </row>
    <row r="626" spans="1:9" x14ac:dyDescent="0.3">
      <c r="A626">
        <v>2016</v>
      </c>
      <c r="B626" t="s">
        <v>23</v>
      </c>
      <c r="C626" t="s">
        <v>7</v>
      </c>
      <c r="D626">
        <v>0.16245918367346901</v>
      </c>
      <c r="E626">
        <v>1.6245918367346901E-3</v>
      </c>
      <c r="F626">
        <v>9.2799675454686897E-2</v>
      </c>
      <c r="G626">
        <v>9.2799675454686897E-2</v>
      </c>
      <c r="H626">
        <v>0.66063265306122398</v>
      </c>
      <c r="I626" t="s">
        <v>44</v>
      </c>
    </row>
    <row r="627" spans="1:9" x14ac:dyDescent="0.3">
      <c r="A627">
        <v>2016</v>
      </c>
      <c r="B627" t="s">
        <v>23</v>
      </c>
      <c r="C627" t="s">
        <v>9</v>
      </c>
      <c r="D627">
        <v>8.0272448979591804</v>
      </c>
      <c r="E627">
        <v>8.0272448979591807E-2</v>
      </c>
      <c r="F627">
        <v>4.58531001130196</v>
      </c>
      <c r="G627">
        <v>4.58531001130196</v>
      </c>
      <c r="H627">
        <v>26.487255102040798</v>
      </c>
      <c r="I627" t="s">
        <v>44</v>
      </c>
    </row>
    <row r="628" spans="1:9" x14ac:dyDescent="0.3">
      <c r="A628">
        <v>2016</v>
      </c>
      <c r="B628" t="s">
        <v>23</v>
      </c>
      <c r="C628" t="s">
        <v>10</v>
      </c>
      <c r="D628">
        <v>12.894081632653</v>
      </c>
      <c r="E628">
        <v>0.12894081632653001</v>
      </c>
      <c r="F628">
        <v>7.3653367186766801</v>
      </c>
      <c r="G628">
        <v>7.3653367186766801</v>
      </c>
      <c r="H628">
        <v>63.339571428571503</v>
      </c>
      <c r="I628" t="s">
        <v>44</v>
      </c>
    </row>
    <row r="629" spans="1:9" x14ac:dyDescent="0.3">
      <c r="A629">
        <v>2017</v>
      </c>
      <c r="B629" t="s">
        <v>23</v>
      </c>
      <c r="C629" t="s">
        <v>8</v>
      </c>
      <c r="D629">
        <v>76.547857142856998</v>
      </c>
      <c r="E629">
        <v>0.242456234693877</v>
      </c>
      <c r="F629">
        <v>4.2961972307018303</v>
      </c>
      <c r="G629">
        <v>3.8316799618381201</v>
      </c>
      <c r="H629">
        <v>29.956163265306099</v>
      </c>
      <c r="I629" t="str">
        <f>SUMIFS(days!$D$4:$D$68,days!$B$4:$B$68,'2026_VOC_emis_4km_bySector_AllD'!B629,days!$C$4:$C$68,'2026_VOC_emis_4km_bySector_AllD'!A629)&amp;" days"</f>
        <v>8 days</v>
      </c>
    </row>
    <row r="630" spans="1:9" x14ac:dyDescent="0.3">
      <c r="A630">
        <v>2017</v>
      </c>
      <c r="B630" t="s">
        <v>23</v>
      </c>
      <c r="C630" t="s">
        <v>15</v>
      </c>
      <c r="D630">
        <v>23.8180714285714</v>
      </c>
      <c r="E630">
        <v>7.8031020408163093E-2</v>
      </c>
      <c r="F630">
        <v>1.3367733119049801</v>
      </c>
      <c r="G630">
        <v>1.23317058716697</v>
      </c>
      <c r="H630">
        <v>8.3001326530612598</v>
      </c>
      <c r="I630" t="str">
        <f>SUMIFS(days!$D$4:$D$68,days!$B$4:$B$68,'2026_VOC_emis_4km_bySector_AllD'!B630,days!$C$4:$C$68,'2026_VOC_emis_4km_bySector_AllD'!A630)&amp;" days"</f>
        <v>8 days</v>
      </c>
    </row>
    <row r="631" spans="1:9" x14ac:dyDescent="0.3">
      <c r="A631">
        <v>2017</v>
      </c>
      <c r="B631" t="s">
        <v>23</v>
      </c>
      <c r="C631" t="s">
        <v>6</v>
      </c>
      <c r="D631">
        <v>4.9697346938775402</v>
      </c>
      <c r="E631">
        <v>2.8282602040816299E-2</v>
      </c>
      <c r="F631">
        <v>0.27892303228441001</v>
      </c>
      <c r="G631">
        <v>0.44696676761174797</v>
      </c>
      <c r="H631">
        <v>2.4404795918367301</v>
      </c>
      <c r="I631" t="str">
        <f>SUMIFS(days!$D$4:$D$68,days!$B$4:$B$68,'2026_VOC_emis_4km_bySector_AllD'!B631,days!$C$4:$C$68,'2026_VOC_emis_4km_bySector_AllD'!A631)&amp;" days"</f>
        <v>8 days</v>
      </c>
    </row>
    <row r="632" spans="1:9" x14ac:dyDescent="0.3">
      <c r="A632">
        <v>2017</v>
      </c>
      <c r="B632" t="s">
        <v>23</v>
      </c>
      <c r="C632" t="s">
        <v>16</v>
      </c>
      <c r="D632">
        <v>0.76688775510203999</v>
      </c>
      <c r="E632">
        <v>2.5283775510203999E-3</v>
      </c>
      <c r="F632">
        <v>4.3041061797194503E-2</v>
      </c>
      <c r="G632">
        <v>3.9957452982960502E-2</v>
      </c>
      <c r="H632">
        <v>0.159428571428571</v>
      </c>
      <c r="I632" t="str">
        <f>SUMIFS(days!$D$4:$D$68,days!$B$4:$B$68,'2026_VOC_emis_4km_bySector_AllD'!B632,days!$C$4:$C$68,'2026_VOC_emis_4km_bySector_AllD'!A632)&amp;" days"</f>
        <v>8 days</v>
      </c>
    </row>
    <row r="633" spans="1:9" x14ac:dyDescent="0.3">
      <c r="A633">
        <v>2017</v>
      </c>
      <c r="B633" t="s">
        <v>23</v>
      </c>
      <c r="C633" t="s">
        <v>14</v>
      </c>
      <c r="D633">
        <v>64.8146428571429</v>
      </c>
      <c r="E633">
        <v>0.20449338775510201</v>
      </c>
      <c r="F633">
        <v>3.63767843470937</v>
      </c>
      <c r="G633">
        <v>3.23173053140466</v>
      </c>
      <c r="H633">
        <v>22.2326428571428</v>
      </c>
      <c r="I633" t="str">
        <f>SUMIFS(days!$D$4:$D$68,days!$B$4:$B$68,'2026_VOC_emis_4km_bySector_AllD'!B633,days!$C$4:$C$68,'2026_VOC_emis_4km_bySector_AllD'!A633)&amp;" days"</f>
        <v>8 days</v>
      </c>
    </row>
    <row r="634" spans="1:9" x14ac:dyDescent="0.3">
      <c r="A634">
        <v>2017</v>
      </c>
      <c r="B634" t="s">
        <v>23</v>
      </c>
      <c r="C634" t="s">
        <v>13</v>
      </c>
      <c r="D634">
        <v>30.593112244897899</v>
      </c>
      <c r="E634">
        <v>9.7343918367346904E-2</v>
      </c>
      <c r="F634">
        <v>1.71701794159688</v>
      </c>
      <c r="G634">
        <v>1.53838379073197</v>
      </c>
      <c r="H634">
        <v>3.5332551020408101</v>
      </c>
      <c r="I634" t="str">
        <f>SUMIFS(days!$D$4:$D$68,days!$B$4:$B$68,'2026_VOC_emis_4km_bySector_AllD'!B634,days!$C$4:$C$68,'2026_VOC_emis_4km_bySector_AllD'!A634)&amp;" days"</f>
        <v>8 days</v>
      </c>
    </row>
    <row r="635" spans="1:9" x14ac:dyDescent="0.3">
      <c r="A635">
        <v>2017</v>
      </c>
      <c r="B635" t="s">
        <v>23</v>
      </c>
      <c r="C635" t="s">
        <v>11</v>
      </c>
      <c r="D635">
        <v>1109.66170408163</v>
      </c>
      <c r="E635">
        <v>4.0463996530612203</v>
      </c>
      <c r="F635">
        <v>62.279020184645802</v>
      </c>
      <c r="G635">
        <v>63.947658379662798</v>
      </c>
      <c r="H635">
        <v>81.318285714285807</v>
      </c>
      <c r="I635" t="str">
        <f>SUMIFS(days!$D$4:$D$68,days!$B$4:$B$68,'2026_VOC_emis_4km_bySector_AllD'!B635,days!$C$4:$C$68,'2026_VOC_emis_4km_bySector_AllD'!A635)&amp;" days"</f>
        <v>8 days</v>
      </c>
    </row>
    <row r="636" spans="1:9" x14ac:dyDescent="0.3">
      <c r="A636">
        <v>2017</v>
      </c>
      <c r="B636" t="s">
        <v>23</v>
      </c>
      <c r="C636" t="s">
        <v>12</v>
      </c>
      <c r="D636">
        <v>156.63067346938701</v>
      </c>
      <c r="E636">
        <v>0.56280902040816305</v>
      </c>
      <c r="F636">
        <v>8.7907916788097609</v>
      </c>
      <c r="G636">
        <v>8.8944054111971091</v>
      </c>
      <c r="H636">
        <v>15.119204081632599</v>
      </c>
      <c r="I636" t="str">
        <f>SUMIFS(days!$D$4:$D$68,days!$B$4:$B$68,'2026_VOC_emis_4km_bySector_AllD'!B636,days!$C$4:$C$68,'2026_VOC_emis_4km_bySector_AllD'!A636)&amp;" days"</f>
        <v>8 days</v>
      </c>
    </row>
    <row r="637" spans="1:9" x14ac:dyDescent="0.3">
      <c r="A637">
        <v>2017</v>
      </c>
      <c r="B637" t="s">
        <v>23</v>
      </c>
      <c r="C637" t="s">
        <v>7</v>
      </c>
      <c r="D637">
        <v>0.69946938775510203</v>
      </c>
      <c r="E637">
        <v>2.6296938775510099E-3</v>
      </c>
      <c r="F637">
        <v>3.9257251068779003E-2</v>
      </c>
      <c r="G637">
        <v>4.1558615100587802E-2</v>
      </c>
      <c r="H637">
        <v>0.66063265306122398</v>
      </c>
      <c r="I637" t="str">
        <f>SUMIFS(days!$D$4:$D$68,days!$B$4:$B$68,'2026_VOC_emis_4km_bySector_AllD'!B637,days!$C$4:$C$68,'2026_VOC_emis_4km_bySector_AllD'!A637)&amp;" days"</f>
        <v>8 days</v>
      </c>
    </row>
    <row r="638" spans="1:9" x14ac:dyDescent="0.3">
      <c r="A638">
        <v>2017</v>
      </c>
      <c r="B638" t="s">
        <v>23</v>
      </c>
      <c r="C638" t="s">
        <v>9</v>
      </c>
      <c r="D638">
        <v>109.395040816326</v>
      </c>
      <c r="E638">
        <v>0.41097975510203999</v>
      </c>
      <c r="F638">
        <v>6.1397234220484096</v>
      </c>
      <c r="G638">
        <v>6.4949573036712396</v>
      </c>
      <c r="H638">
        <v>26.487255102040798</v>
      </c>
      <c r="I638" t="str">
        <f>SUMIFS(days!$D$4:$D$68,days!$B$4:$B$68,'2026_VOC_emis_4km_bySector_AllD'!B638,days!$C$4:$C$68,'2026_VOC_emis_4km_bySector_AllD'!A638)&amp;" days"</f>
        <v>8 days</v>
      </c>
    </row>
    <row r="639" spans="1:9" x14ac:dyDescent="0.3">
      <c r="A639">
        <v>2017</v>
      </c>
      <c r="B639" t="s">
        <v>23</v>
      </c>
      <c r="C639" t="s">
        <v>10</v>
      </c>
      <c r="D639">
        <v>203.86125510203999</v>
      </c>
      <c r="E639">
        <v>0.65172080612244798</v>
      </c>
      <c r="F639">
        <v>11.4415764504324</v>
      </c>
      <c r="G639">
        <v>10.2995311986317</v>
      </c>
      <c r="H639">
        <v>63.339571428571503</v>
      </c>
      <c r="I639" t="str">
        <f>SUMIFS(days!$D$4:$D$68,days!$B$4:$B$68,'2026_VOC_emis_4km_bySector_AllD'!B639,days!$C$4:$C$68,'2026_VOC_emis_4km_bySector_AllD'!A639)&amp;" days"</f>
        <v>8 days</v>
      </c>
    </row>
    <row r="640" spans="1:9" x14ac:dyDescent="0.3">
      <c r="A640">
        <v>2018</v>
      </c>
      <c r="B640" t="s">
        <v>23</v>
      </c>
      <c r="C640" t="s">
        <v>8</v>
      </c>
      <c r="D640">
        <v>55.0549183673469</v>
      </c>
      <c r="E640">
        <v>0.22288551020408101</v>
      </c>
      <c r="F640">
        <v>3.1802846638362299</v>
      </c>
      <c r="G640">
        <v>3.1174684682792999</v>
      </c>
      <c r="H640">
        <v>29.956163265306099</v>
      </c>
      <c r="I640" t="str">
        <f>SUMIFS(days!$D$4:$D$68,days!$B$4:$B$68,'2026_VOC_emis_4km_bySector_AllD'!B640,days!$C$4:$C$68,'2026_VOC_emis_4km_bySector_AllD'!A640)&amp;" days"</f>
        <v>7 days</v>
      </c>
    </row>
    <row r="641" spans="1:9" x14ac:dyDescent="0.3">
      <c r="A641">
        <v>2018</v>
      </c>
      <c r="B641" t="s">
        <v>23</v>
      </c>
      <c r="C641" t="s">
        <v>15</v>
      </c>
      <c r="D641">
        <v>18.843755102040799</v>
      </c>
      <c r="E641">
        <v>7.6384418367346801E-2</v>
      </c>
      <c r="F641">
        <v>1.08852228170135</v>
      </c>
      <c r="G641">
        <v>1.0683781799454799</v>
      </c>
      <c r="H641">
        <v>8.3001326530612598</v>
      </c>
      <c r="I641" t="str">
        <f>SUMIFS(days!$D$4:$D$68,days!$B$4:$B$68,'2026_VOC_emis_4km_bySector_AllD'!B641,days!$C$4:$C$68,'2026_VOC_emis_4km_bySector_AllD'!A641)&amp;" days"</f>
        <v>7 days</v>
      </c>
    </row>
    <row r="642" spans="1:9" x14ac:dyDescent="0.3">
      <c r="A642">
        <v>2018</v>
      </c>
      <c r="B642" t="s">
        <v>23</v>
      </c>
      <c r="C642" t="s">
        <v>6</v>
      </c>
      <c r="D642">
        <v>1.7495714285714199</v>
      </c>
      <c r="E642">
        <v>5.7569285714285604E-3</v>
      </c>
      <c r="F642">
        <v>0.1010651790535</v>
      </c>
      <c r="G642">
        <v>8.0521355018241605E-2</v>
      </c>
      <c r="H642">
        <v>2.4404795918367301</v>
      </c>
      <c r="I642" t="str">
        <f>SUMIFS(days!$D$4:$D$68,days!$B$4:$B$68,'2026_VOC_emis_4km_bySector_AllD'!B642,days!$C$4:$C$68,'2026_VOC_emis_4km_bySector_AllD'!A642)&amp;" days"</f>
        <v>7 days</v>
      </c>
    </row>
    <row r="643" spans="1:9" x14ac:dyDescent="0.3">
      <c r="A643">
        <v>2018</v>
      </c>
      <c r="B643" t="s">
        <v>23</v>
      </c>
      <c r="C643" t="s">
        <v>16</v>
      </c>
      <c r="D643">
        <v>0.56291836734693801</v>
      </c>
      <c r="E643">
        <v>2.0250510204081599E-3</v>
      </c>
      <c r="F643">
        <v>3.2517360914424497E-2</v>
      </c>
      <c r="G643">
        <v>2.8324105488054498E-2</v>
      </c>
      <c r="H643">
        <v>0.159428571428571</v>
      </c>
      <c r="I643" t="str">
        <f>SUMIFS(days!$D$4:$D$68,days!$B$4:$B$68,'2026_VOC_emis_4km_bySector_AllD'!B643,days!$C$4:$C$68,'2026_VOC_emis_4km_bySector_AllD'!A643)&amp;" days"</f>
        <v>7 days</v>
      </c>
    </row>
    <row r="644" spans="1:9" x14ac:dyDescent="0.3">
      <c r="A644">
        <v>2018</v>
      </c>
      <c r="B644" t="s">
        <v>23</v>
      </c>
      <c r="C644" t="s">
        <v>14</v>
      </c>
      <c r="D644">
        <v>48.925010204081602</v>
      </c>
      <c r="E644">
        <v>0.195814887755101</v>
      </c>
      <c r="F644">
        <v>2.8261863652558898</v>
      </c>
      <c r="G644">
        <v>2.73883545698971</v>
      </c>
      <c r="H644">
        <v>22.2326428571428</v>
      </c>
      <c r="I644" t="str">
        <f>SUMIFS(days!$D$4:$D$68,days!$B$4:$B$68,'2026_VOC_emis_4km_bySector_AllD'!B644,days!$C$4:$C$68,'2026_VOC_emis_4km_bySector_AllD'!A644)&amp;" days"</f>
        <v>7 days</v>
      </c>
    </row>
    <row r="645" spans="1:9" x14ac:dyDescent="0.3">
      <c r="A645">
        <v>2018</v>
      </c>
      <c r="B645" t="s">
        <v>23</v>
      </c>
      <c r="C645" t="s">
        <v>13</v>
      </c>
      <c r="D645">
        <v>30.1251224489795</v>
      </c>
      <c r="E645">
        <v>0.106198622448979</v>
      </c>
      <c r="F645">
        <v>1.7401981105742801</v>
      </c>
      <c r="G645">
        <v>1.48538528393457</v>
      </c>
      <c r="H645">
        <v>3.5332551020408101</v>
      </c>
      <c r="I645" t="str">
        <f>SUMIFS(days!$D$4:$D$68,days!$B$4:$B$68,'2026_VOC_emis_4km_bySector_AllD'!B645,days!$C$4:$C$68,'2026_VOC_emis_4km_bySector_AllD'!A645)&amp;" days"</f>
        <v>7 days</v>
      </c>
    </row>
    <row r="646" spans="1:9" x14ac:dyDescent="0.3">
      <c r="A646">
        <v>2018</v>
      </c>
      <c r="B646" t="s">
        <v>23</v>
      </c>
      <c r="C646" t="s">
        <v>11</v>
      </c>
      <c r="D646">
        <v>1099.7646938775499</v>
      </c>
      <c r="E646">
        <v>4.5488988367346801</v>
      </c>
      <c r="F646">
        <v>63.528652725089302</v>
      </c>
      <c r="G646">
        <v>63.624812020880803</v>
      </c>
      <c r="H646">
        <v>81.318285714285807</v>
      </c>
      <c r="I646" t="str">
        <f>SUMIFS(days!$D$4:$D$68,days!$B$4:$B$68,'2026_VOC_emis_4km_bySector_AllD'!B646,days!$C$4:$C$68,'2026_VOC_emis_4km_bySector_AllD'!A646)&amp;" days"</f>
        <v>7 days</v>
      </c>
    </row>
    <row r="647" spans="1:9" x14ac:dyDescent="0.3">
      <c r="A647">
        <v>2018</v>
      </c>
      <c r="B647" t="s">
        <v>23</v>
      </c>
      <c r="C647" t="s">
        <v>12</v>
      </c>
      <c r="D647">
        <v>210.233520408163</v>
      </c>
      <c r="E647">
        <v>0.90436474489795904</v>
      </c>
      <c r="F647">
        <v>12.1442817573031</v>
      </c>
      <c r="G647">
        <v>12.649223242288601</v>
      </c>
      <c r="H647">
        <v>15.119204081632599</v>
      </c>
      <c r="I647" t="str">
        <f>SUMIFS(days!$D$4:$D$68,days!$B$4:$B$68,'2026_VOC_emis_4km_bySector_AllD'!B647,days!$C$4:$C$68,'2026_VOC_emis_4km_bySector_AllD'!A647)&amp;" days"</f>
        <v>7 days</v>
      </c>
    </row>
    <row r="648" spans="1:9" x14ac:dyDescent="0.3">
      <c r="A648">
        <v>2018</v>
      </c>
      <c r="B648" t="s">
        <v>23</v>
      </c>
      <c r="C648" t="s">
        <v>7</v>
      </c>
      <c r="D648">
        <v>1.62728571428571</v>
      </c>
      <c r="E648">
        <v>6.4996428571428497E-3</v>
      </c>
      <c r="F648">
        <v>9.40012619089102E-2</v>
      </c>
      <c r="G648">
        <v>9.0909595889237804E-2</v>
      </c>
      <c r="H648">
        <v>0.66063265306122398</v>
      </c>
      <c r="I648" t="str">
        <f>SUMIFS(days!$D$4:$D$68,days!$B$4:$B$68,'2026_VOC_emis_4km_bySector_AllD'!B648,days!$C$4:$C$68,'2026_VOC_emis_4km_bySector_AllD'!A648)&amp;" days"</f>
        <v>7 days</v>
      </c>
    </row>
    <row r="649" spans="1:9" x14ac:dyDescent="0.3">
      <c r="A649">
        <v>2018</v>
      </c>
      <c r="B649" t="s">
        <v>23</v>
      </c>
      <c r="C649" t="s">
        <v>9</v>
      </c>
      <c r="D649">
        <v>113.486489795918</v>
      </c>
      <c r="E649">
        <v>0.47698627551020301</v>
      </c>
      <c r="F649">
        <v>6.55562397972108</v>
      </c>
      <c r="G649">
        <v>6.6715403452808797</v>
      </c>
      <c r="H649">
        <v>26.487255102040798</v>
      </c>
      <c r="I649" t="str">
        <f>SUMIFS(days!$D$4:$D$68,days!$B$4:$B$68,'2026_VOC_emis_4km_bySector_AllD'!B649,days!$C$4:$C$68,'2026_VOC_emis_4km_bySector_AllD'!A649)&amp;" days"</f>
        <v>7 days</v>
      </c>
    </row>
    <row r="650" spans="1:9" x14ac:dyDescent="0.3">
      <c r="A650">
        <v>2018</v>
      </c>
      <c r="B650" t="s">
        <v>23</v>
      </c>
      <c r="C650" t="s">
        <v>10</v>
      </c>
      <c r="D650">
        <v>150.758489795918</v>
      </c>
      <c r="E650">
        <v>0.60375251020408005</v>
      </c>
      <c r="F650">
        <v>8.7086663146418406</v>
      </c>
      <c r="G650">
        <v>8.4446019460049797</v>
      </c>
      <c r="H650">
        <v>63.339571428571503</v>
      </c>
      <c r="I650" t="str">
        <f>SUMIFS(days!$D$4:$D$68,days!$B$4:$B$68,'2026_VOC_emis_4km_bySector_AllD'!B650,days!$C$4:$C$68,'2026_VOC_emis_4km_bySector_AllD'!A650)&amp;" days"</f>
        <v>7 days</v>
      </c>
    </row>
    <row r="651" spans="1:9" x14ac:dyDescent="0.3">
      <c r="A651">
        <v>2020</v>
      </c>
      <c r="B651" t="s">
        <v>23</v>
      </c>
      <c r="C651" t="s">
        <v>8</v>
      </c>
      <c r="D651">
        <v>47.993693877551003</v>
      </c>
      <c r="E651">
        <v>0.15192381632652999</v>
      </c>
      <c r="F651">
        <v>6.0797663904744796</v>
      </c>
      <c r="G651">
        <v>6.0798388145856803</v>
      </c>
      <c r="H651">
        <v>29.956163265306099</v>
      </c>
      <c r="I651" t="str">
        <f>SUMIFS(days!$D$4:$D$68,days!$B$4:$B$68,'2026_VOC_emis_4km_bySector_AllD'!B651,days!$C$4:$C$68,'2026_VOC_emis_4km_bySector_AllD'!A651)&amp;" days"</f>
        <v>5 days</v>
      </c>
    </row>
    <row r="652" spans="1:9" x14ac:dyDescent="0.3">
      <c r="A652">
        <v>2020</v>
      </c>
      <c r="B652" t="s">
        <v>23</v>
      </c>
      <c r="C652" t="s">
        <v>15</v>
      </c>
      <c r="D652">
        <v>14.8726632653061</v>
      </c>
      <c r="E652">
        <v>4.71538469387753E-2</v>
      </c>
      <c r="F652">
        <v>1.8840458183517199</v>
      </c>
      <c r="G652">
        <v>1.8870496792893801</v>
      </c>
      <c r="H652">
        <v>8.3001326530612598</v>
      </c>
      <c r="I652" t="str">
        <f>SUMIFS(days!$D$4:$D$68,days!$B$4:$B$68,'2026_VOC_emis_4km_bySector_AllD'!B652,days!$C$4:$C$68,'2026_VOC_emis_4km_bySector_AllD'!A652)&amp;" days"</f>
        <v>5 days</v>
      </c>
    </row>
    <row r="653" spans="1:9" x14ac:dyDescent="0.3">
      <c r="A653">
        <v>2020</v>
      </c>
      <c r="B653" t="s">
        <v>23</v>
      </c>
      <c r="C653" t="s">
        <v>6</v>
      </c>
      <c r="D653">
        <v>5.1543265306122397</v>
      </c>
      <c r="E653">
        <v>1.6556938775510201E-2</v>
      </c>
      <c r="F653">
        <v>0.65294205706064901</v>
      </c>
      <c r="G653">
        <v>0.662592090246792</v>
      </c>
      <c r="H653">
        <v>2.4404795918367301</v>
      </c>
      <c r="I653" t="str">
        <f>SUMIFS(days!$D$4:$D$68,days!$B$4:$B$68,'2026_VOC_emis_4km_bySector_AllD'!B653,days!$C$4:$C$68,'2026_VOC_emis_4km_bySector_AllD'!A653)&amp;" days"</f>
        <v>5 days</v>
      </c>
    </row>
    <row r="654" spans="1:9" x14ac:dyDescent="0.3">
      <c r="A654">
        <v>2020</v>
      </c>
      <c r="B654" t="s">
        <v>23</v>
      </c>
      <c r="C654" t="s">
        <v>16</v>
      </c>
      <c r="D654">
        <v>0.320510204081632</v>
      </c>
      <c r="E654">
        <v>1.0232244897959101E-3</v>
      </c>
      <c r="F654">
        <v>4.0601733460051401E-2</v>
      </c>
      <c r="G654">
        <v>4.09484182238085E-2</v>
      </c>
      <c r="H654">
        <v>0.159428571428571</v>
      </c>
      <c r="I654" t="str">
        <f>SUMIFS(days!$D$4:$D$68,days!$B$4:$B$68,'2026_VOC_emis_4km_bySector_AllD'!B654,days!$C$4:$C$68,'2026_VOC_emis_4km_bySector_AllD'!A654)&amp;" days"</f>
        <v>5 days</v>
      </c>
    </row>
    <row r="655" spans="1:9" x14ac:dyDescent="0.3">
      <c r="A655">
        <v>2020</v>
      </c>
      <c r="B655" t="s">
        <v>23</v>
      </c>
      <c r="C655" t="s">
        <v>14</v>
      </c>
      <c r="D655">
        <v>40.4395612244898</v>
      </c>
      <c r="E655">
        <v>0.12889221428571401</v>
      </c>
      <c r="F655">
        <v>5.1228206315077998</v>
      </c>
      <c r="G655">
        <v>5.15813719178756</v>
      </c>
      <c r="H655">
        <v>22.2326428571428</v>
      </c>
      <c r="I655" t="str">
        <f>SUMIFS(days!$D$4:$D$68,days!$B$4:$B$68,'2026_VOC_emis_4km_bySector_AllD'!B655,days!$C$4:$C$68,'2026_VOC_emis_4km_bySector_AllD'!A655)&amp;" days"</f>
        <v>5 days</v>
      </c>
    </row>
    <row r="656" spans="1:9" x14ac:dyDescent="0.3">
      <c r="A656">
        <v>2020</v>
      </c>
      <c r="B656" t="s">
        <v>23</v>
      </c>
      <c r="C656" t="s">
        <v>13</v>
      </c>
      <c r="D656">
        <v>23.851489795918301</v>
      </c>
      <c r="E656">
        <v>8.9535867346938802E-2</v>
      </c>
      <c r="F656">
        <v>3.0214695787730999</v>
      </c>
      <c r="G656">
        <v>3.5831356449307998</v>
      </c>
      <c r="H656">
        <v>3.5332551020408101</v>
      </c>
      <c r="I656" t="str">
        <f>SUMIFS(days!$D$4:$D$68,days!$B$4:$B$68,'2026_VOC_emis_4km_bySector_AllD'!B656,days!$C$4:$C$68,'2026_VOC_emis_4km_bySector_AllD'!A656)&amp;" days"</f>
        <v>5 days</v>
      </c>
    </row>
    <row r="657" spans="1:9" x14ac:dyDescent="0.3">
      <c r="A657">
        <v>2020</v>
      </c>
      <c r="B657" t="s">
        <v>23</v>
      </c>
      <c r="C657" t="s">
        <v>11</v>
      </c>
      <c r="D657">
        <v>400.92737755102002</v>
      </c>
      <c r="E657">
        <v>1.25214345918367</v>
      </c>
      <c r="F657">
        <v>50.788855745815503</v>
      </c>
      <c r="G657">
        <v>50.109525870599299</v>
      </c>
      <c r="H657">
        <v>81.318285714285807</v>
      </c>
      <c r="I657" t="str">
        <f>SUMIFS(days!$D$4:$D$68,days!$B$4:$B$68,'2026_VOC_emis_4km_bySector_AllD'!B657,days!$C$4:$C$68,'2026_VOC_emis_4km_bySector_AllD'!A657)&amp;" days"</f>
        <v>5 days</v>
      </c>
    </row>
    <row r="658" spans="1:9" x14ac:dyDescent="0.3">
      <c r="A658">
        <v>2020</v>
      </c>
      <c r="B658" t="s">
        <v>23</v>
      </c>
      <c r="C658" t="s">
        <v>12</v>
      </c>
      <c r="D658">
        <v>71.082091836734605</v>
      </c>
      <c r="E658">
        <v>0.22770261224489799</v>
      </c>
      <c r="F658">
        <v>9.0045686838816792</v>
      </c>
      <c r="G658">
        <v>9.1124302534212003</v>
      </c>
      <c r="H658">
        <v>15.119204081632599</v>
      </c>
      <c r="I658" t="str">
        <f>SUMIFS(days!$D$4:$D$68,days!$B$4:$B$68,'2026_VOC_emis_4km_bySector_AllD'!B658,days!$C$4:$C$68,'2026_VOC_emis_4km_bySector_AllD'!A658)&amp;" days"</f>
        <v>5 days</v>
      </c>
    </row>
    <row r="659" spans="1:9" x14ac:dyDescent="0.3">
      <c r="A659">
        <v>2020</v>
      </c>
      <c r="B659" t="s">
        <v>23</v>
      </c>
      <c r="C659" t="s">
        <v>7</v>
      </c>
      <c r="D659">
        <v>2.1398265306122402</v>
      </c>
      <c r="E659">
        <v>5.3695408163265297E-3</v>
      </c>
      <c r="F659">
        <v>0.27106989212903998</v>
      </c>
      <c r="G659">
        <v>0.214883640109711</v>
      </c>
      <c r="H659">
        <v>0.66063265306122398</v>
      </c>
      <c r="I659" t="str">
        <f>SUMIFS(days!$D$4:$D$68,days!$B$4:$B$68,'2026_VOC_emis_4km_bySector_AllD'!B659,days!$C$4:$C$68,'2026_VOC_emis_4km_bySector_AllD'!A659)&amp;" days"</f>
        <v>5 days</v>
      </c>
    </row>
    <row r="660" spans="1:9" x14ac:dyDescent="0.3">
      <c r="A660">
        <v>2020</v>
      </c>
      <c r="B660" t="s">
        <v>23</v>
      </c>
      <c r="C660" t="s">
        <v>9</v>
      </c>
      <c r="D660">
        <v>65.1184387755101</v>
      </c>
      <c r="E660">
        <v>0.20406085714285699</v>
      </c>
      <c r="F660">
        <v>8.2491024024450201</v>
      </c>
      <c r="G660">
        <v>8.1663109168362098</v>
      </c>
      <c r="H660">
        <v>26.487255102040798</v>
      </c>
      <c r="I660" t="str">
        <f>SUMIFS(days!$D$4:$D$68,days!$B$4:$B$68,'2026_VOC_emis_4km_bySector_AllD'!B660,days!$C$4:$C$68,'2026_VOC_emis_4km_bySector_AllD'!A660)&amp;" days"</f>
        <v>5 days</v>
      </c>
    </row>
    <row r="661" spans="1:9" x14ac:dyDescent="0.3">
      <c r="A661">
        <v>2020</v>
      </c>
      <c r="B661" t="s">
        <v>23</v>
      </c>
      <c r="C661" t="s">
        <v>10</v>
      </c>
      <c r="D661">
        <v>117.50031632653</v>
      </c>
      <c r="E661">
        <v>0.37445084693877501</v>
      </c>
      <c r="F661">
        <v>14.8847570661008</v>
      </c>
      <c r="G661">
        <v>14.985147479969401</v>
      </c>
      <c r="H661">
        <v>63.339571428571503</v>
      </c>
      <c r="I661" t="str">
        <f>SUMIFS(days!$D$4:$D$68,days!$B$4:$B$68,'2026_VOC_emis_4km_bySector_AllD'!B661,days!$C$4:$C$68,'2026_VOC_emis_4km_bySector_AllD'!A661)&amp;" days"</f>
        <v>5 days</v>
      </c>
    </row>
    <row r="662" spans="1:9" x14ac:dyDescent="0.3">
      <c r="A662">
        <v>2021</v>
      </c>
      <c r="B662" t="s">
        <v>23</v>
      </c>
      <c r="C662" t="s">
        <v>8</v>
      </c>
      <c r="D662">
        <v>156.97417346938701</v>
      </c>
      <c r="E662">
        <v>0.94557567346938698</v>
      </c>
      <c r="F662">
        <v>4.0313758155690698</v>
      </c>
      <c r="G662">
        <v>3.9964215915520702</v>
      </c>
      <c r="H662">
        <v>29.956163265306099</v>
      </c>
      <c r="I662" t="str">
        <f>SUMIFS(days!$D$4:$D$68,days!$B$4:$B$68,'2026_VOC_emis_4km_bySector_AllD'!B662,days!$C$4:$C$68,'2026_VOC_emis_4km_bySector_AllD'!A662)&amp;" days"</f>
        <v>17 days</v>
      </c>
    </row>
    <row r="663" spans="1:9" x14ac:dyDescent="0.3">
      <c r="A663">
        <v>2021</v>
      </c>
      <c r="B663" t="s">
        <v>23</v>
      </c>
      <c r="C663" t="s">
        <v>15</v>
      </c>
      <c r="D663">
        <v>52.278775510204198</v>
      </c>
      <c r="E663">
        <v>0.31721629591836797</v>
      </c>
      <c r="F663">
        <v>1.34261188704714</v>
      </c>
      <c r="G663">
        <v>1.3406965616500399</v>
      </c>
      <c r="H663">
        <v>8.3001326530612598</v>
      </c>
      <c r="I663" t="str">
        <f>SUMIFS(days!$D$4:$D$68,days!$B$4:$B$68,'2026_VOC_emis_4km_bySector_AllD'!B663,days!$C$4:$C$68,'2026_VOC_emis_4km_bySector_AllD'!A663)&amp;" days"</f>
        <v>17 days</v>
      </c>
    </row>
    <row r="664" spans="1:9" x14ac:dyDescent="0.3">
      <c r="A664">
        <v>2021</v>
      </c>
      <c r="B664" t="s">
        <v>23</v>
      </c>
      <c r="C664" t="s">
        <v>6</v>
      </c>
      <c r="D664">
        <v>12.4005510204081</v>
      </c>
      <c r="E664">
        <v>8.5881510204081496E-2</v>
      </c>
      <c r="F664">
        <v>0.31846819370673601</v>
      </c>
      <c r="G664">
        <v>0.36297329904374098</v>
      </c>
      <c r="H664">
        <v>2.4404795918367301</v>
      </c>
      <c r="I664" t="str">
        <f>SUMIFS(days!$D$4:$D$68,days!$B$4:$B$68,'2026_VOC_emis_4km_bySector_AllD'!B664,days!$C$4:$C$68,'2026_VOC_emis_4km_bySector_AllD'!A664)&amp;" days"</f>
        <v>17 days</v>
      </c>
    </row>
    <row r="665" spans="1:9" x14ac:dyDescent="0.3">
      <c r="A665">
        <v>2021</v>
      </c>
      <c r="B665" t="s">
        <v>23</v>
      </c>
      <c r="C665" t="s">
        <v>16</v>
      </c>
      <c r="D665">
        <v>1.55825510204081</v>
      </c>
      <c r="E665">
        <v>9.3072142857142694E-3</v>
      </c>
      <c r="F665">
        <v>4.0018761010259501E-2</v>
      </c>
      <c r="G665">
        <v>3.93364097366816E-2</v>
      </c>
      <c r="H665">
        <v>0.159428571428571</v>
      </c>
      <c r="I665" t="str">
        <f>SUMIFS(days!$D$4:$D$68,days!$B$4:$B$68,'2026_VOC_emis_4km_bySector_AllD'!B665,days!$C$4:$C$68,'2026_VOC_emis_4km_bySector_AllD'!A665)&amp;" days"</f>
        <v>17 days</v>
      </c>
    </row>
    <row r="666" spans="1:9" x14ac:dyDescent="0.3">
      <c r="A666">
        <v>2021</v>
      </c>
      <c r="B666" t="s">
        <v>23</v>
      </c>
      <c r="C666" t="s">
        <v>14</v>
      </c>
      <c r="D666">
        <v>127.939826530612</v>
      </c>
      <c r="E666">
        <v>0.77655423469387697</v>
      </c>
      <c r="F666">
        <v>3.2857221740632099</v>
      </c>
      <c r="G666">
        <v>3.2820621316906999</v>
      </c>
      <c r="H666">
        <v>22.2326428571428</v>
      </c>
      <c r="I666" t="str">
        <f>SUMIFS(days!$D$4:$D$68,days!$B$4:$B$68,'2026_VOC_emis_4km_bySector_AllD'!B666,days!$C$4:$C$68,'2026_VOC_emis_4km_bySector_AllD'!A666)&amp;" days"</f>
        <v>17 days</v>
      </c>
    </row>
    <row r="667" spans="1:9" x14ac:dyDescent="0.3">
      <c r="A667">
        <v>2021</v>
      </c>
      <c r="B667" t="s">
        <v>23</v>
      </c>
      <c r="C667" t="s">
        <v>13</v>
      </c>
      <c r="D667">
        <v>81.182183673469297</v>
      </c>
      <c r="E667">
        <v>0.489145448979591</v>
      </c>
      <c r="F667">
        <v>2.0849027880381401</v>
      </c>
      <c r="G667">
        <v>2.0673453099095198</v>
      </c>
      <c r="H667">
        <v>3.5332551020408101</v>
      </c>
      <c r="I667" t="str">
        <f>SUMIFS(days!$D$4:$D$68,days!$B$4:$B$68,'2026_VOC_emis_4km_bySector_AllD'!B667,days!$C$4:$C$68,'2026_VOC_emis_4km_bySector_AllD'!A667)&amp;" days"</f>
        <v>17 days</v>
      </c>
    </row>
    <row r="668" spans="1:9" x14ac:dyDescent="0.3">
      <c r="A668">
        <v>2021</v>
      </c>
      <c r="B668" t="s">
        <v>23</v>
      </c>
      <c r="C668" t="s">
        <v>11</v>
      </c>
      <c r="D668">
        <v>2407.3550102040799</v>
      </c>
      <c r="E668">
        <v>14.711992428571399</v>
      </c>
      <c r="F668">
        <v>61.8251560312778</v>
      </c>
      <c r="G668">
        <v>62.179395944661998</v>
      </c>
      <c r="H668">
        <v>81.318285714285807</v>
      </c>
      <c r="I668" t="str">
        <f>SUMIFS(days!$D$4:$D$68,days!$B$4:$B$68,'2026_VOC_emis_4km_bySector_AllD'!B668,days!$C$4:$C$68,'2026_VOC_emis_4km_bySector_AllD'!A668)&amp;" days"</f>
        <v>17 days</v>
      </c>
    </row>
    <row r="669" spans="1:9" x14ac:dyDescent="0.3">
      <c r="A669">
        <v>2021</v>
      </c>
      <c r="B669" t="s">
        <v>23</v>
      </c>
      <c r="C669" t="s">
        <v>12</v>
      </c>
      <c r="D669">
        <v>424.56574489795901</v>
      </c>
      <c r="E669">
        <v>2.5434534591836702</v>
      </c>
      <c r="F669">
        <v>10.903603046742401</v>
      </c>
      <c r="G669">
        <v>10.749760814059799</v>
      </c>
      <c r="H669">
        <v>15.119204081632599</v>
      </c>
      <c r="I669" t="str">
        <f>SUMIFS(days!$D$4:$D$68,days!$B$4:$B$68,'2026_VOC_emis_4km_bySector_AllD'!B669,days!$C$4:$C$68,'2026_VOC_emis_4km_bySector_AllD'!A669)&amp;" days"</f>
        <v>17 days</v>
      </c>
    </row>
    <row r="670" spans="1:9" x14ac:dyDescent="0.3">
      <c r="A670">
        <v>2021</v>
      </c>
      <c r="B670" t="s">
        <v>23</v>
      </c>
      <c r="C670" t="s">
        <v>7</v>
      </c>
      <c r="D670">
        <v>2.5438979591836701</v>
      </c>
      <c r="E670">
        <v>1.4012826530612201E-2</v>
      </c>
      <c r="F670">
        <v>6.5331821682937705E-2</v>
      </c>
      <c r="G670">
        <v>5.9224411199306798E-2</v>
      </c>
      <c r="H670">
        <v>0.66063265306122398</v>
      </c>
      <c r="I670" t="str">
        <f>SUMIFS(days!$D$4:$D$68,days!$B$4:$B$68,'2026_VOC_emis_4km_bySector_AllD'!B670,days!$C$4:$C$68,'2026_VOC_emis_4km_bySector_AllD'!A670)&amp;" days"</f>
        <v>17 days</v>
      </c>
    </row>
    <row r="671" spans="1:9" x14ac:dyDescent="0.3">
      <c r="A671">
        <v>2021</v>
      </c>
      <c r="B671" t="s">
        <v>23</v>
      </c>
      <c r="C671" t="s">
        <v>9</v>
      </c>
      <c r="D671">
        <v>219.497306122449</v>
      </c>
      <c r="E671">
        <v>1.3247589387755101</v>
      </c>
      <c r="F671">
        <v>5.6370810046479596</v>
      </c>
      <c r="G671">
        <v>5.5990180110058203</v>
      </c>
      <c r="H671">
        <v>26.487255102040798</v>
      </c>
      <c r="I671" t="str">
        <f>SUMIFS(days!$D$4:$D$68,days!$B$4:$B$68,'2026_VOC_emis_4km_bySector_AllD'!B671,days!$C$4:$C$68,'2026_VOC_emis_4km_bySector_AllD'!A671)&amp;" days"</f>
        <v>17 days</v>
      </c>
    </row>
    <row r="672" spans="1:9" x14ac:dyDescent="0.3">
      <c r="A672">
        <v>2021</v>
      </c>
      <c r="B672" t="s">
        <v>23</v>
      </c>
      <c r="C672" t="s">
        <v>10</v>
      </c>
      <c r="D672">
        <v>407.51573469387699</v>
      </c>
      <c r="E672">
        <v>2.4426605918367299</v>
      </c>
      <c r="F672">
        <v>10.465728476214201</v>
      </c>
      <c r="G672">
        <v>10.3237655154902</v>
      </c>
      <c r="H672">
        <v>63.339571428571503</v>
      </c>
      <c r="I672" t="str">
        <f>SUMIFS(days!$D$4:$D$68,days!$B$4:$B$68,'2026_VOC_emis_4km_bySector_AllD'!B672,days!$C$4:$C$68,'2026_VOC_emis_4km_bySector_AllD'!A672)&amp;" days"</f>
        <v>17 days</v>
      </c>
    </row>
    <row r="673" spans="1:9" x14ac:dyDescent="0.3">
      <c r="A673">
        <v>2022</v>
      </c>
      <c r="B673" t="s">
        <v>23</v>
      </c>
      <c r="C673" t="s">
        <v>8</v>
      </c>
      <c r="D673">
        <v>79.022765306122494</v>
      </c>
      <c r="E673">
        <v>0.24382121428571399</v>
      </c>
      <c r="F673">
        <v>7.0876497013126096</v>
      </c>
      <c r="G673">
        <v>7.5918378950979699</v>
      </c>
      <c r="H673">
        <v>29.956163265306099</v>
      </c>
      <c r="I673" t="str">
        <f>SUMIFS(days!$D$4:$D$68,days!$B$4:$B$68,'2026_VOC_emis_4km_bySector_AllD'!B673,days!$C$4:$C$68,'2026_VOC_emis_4km_bySector_AllD'!A673)&amp;" days"</f>
        <v>4 days</v>
      </c>
    </row>
    <row r="674" spans="1:9" x14ac:dyDescent="0.3">
      <c r="A674">
        <v>2022</v>
      </c>
      <c r="B674" t="s">
        <v>23</v>
      </c>
      <c r="C674" t="s">
        <v>15</v>
      </c>
      <c r="D674">
        <v>23.8065918367347</v>
      </c>
      <c r="E674">
        <v>7.5446448979591602E-2</v>
      </c>
      <c r="F674">
        <v>2.1352427097084998</v>
      </c>
      <c r="G674">
        <v>2.3491688862752098</v>
      </c>
      <c r="H674">
        <v>8.3001326530612598</v>
      </c>
      <c r="I674" t="str">
        <f>SUMIFS(days!$D$4:$D$68,days!$B$4:$B$68,'2026_VOC_emis_4km_bySector_AllD'!B674,days!$C$4:$C$68,'2026_VOC_emis_4km_bySector_AllD'!A674)&amp;" days"</f>
        <v>4 days</v>
      </c>
    </row>
    <row r="675" spans="1:9" x14ac:dyDescent="0.3">
      <c r="A675">
        <v>2022</v>
      </c>
      <c r="B675" t="s">
        <v>23</v>
      </c>
      <c r="C675" t="s">
        <v>6</v>
      </c>
      <c r="D675">
        <v>1.0982448979591799</v>
      </c>
      <c r="E675">
        <v>3.01236734693876E-3</v>
      </c>
      <c r="F675">
        <v>9.8502945231472794E-2</v>
      </c>
      <c r="G675">
        <v>9.3795794781198594E-2</v>
      </c>
      <c r="H675">
        <v>2.4404795918367301</v>
      </c>
      <c r="I675" t="str">
        <f>SUMIFS(days!$D$4:$D$68,days!$B$4:$B$68,'2026_VOC_emis_4km_bySector_AllD'!B675,days!$C$4:$C$68,'2026_VOC_emis_4km_bySector_AllD'!A675)&amp;" days"</f>
        <v>4 days</v>
      </c>
    </row>
    <row r="676" spans="1:9" x14ac:dyDescent="0.3">
      <c r="A676">
        <v>2022</v>
      </c>
      <c r="B676" t="s">
        <v>23</v>
      </c>
      <c r="C676" t="s">
        <v>16</v>
      </c>
      <c r="D676">
        <v>0.55049999999999899</v>
      </c>
      <c r="E676">
        <v>1.5659387755101999E-3</v>
      </c>
      <c r="F676">
        <v>4.9375026873050898E-2</v>
      </c>
      <c r="G676">
        <v>4.8758486303782697E-2</v>
      </c>
      <c r="H676">
        <v>0.159428571428571</v>
      </c>
      <c r="I676" t="str">
        <f>SUMIFS(days!$D$4:$D$68,days!$B$4:$B$68,'2026_VOC_emis_4km_bySector_AllD'!B676,days!$C$4:$C$68,'2026_VOC_emis_4km_bySector_AllD'!A676)&amp;" days"</f>
        <v>4 days</v>
      </c>
    </row>
    <row r="677" spans="1:9" x14ac:dyDescent="0.3">
      <c r="A677">
        <v>2022</v>
      </c>
      <c r="B677" t="s">
        <v>23</v>
      </c>
      <c r="C677" t="s">
        <v>14</v>
      </c>
      <c r="D677">
        <v>65.969602040816198</v>
      </c>
      <c r="E677">
        <v>0.201405857142857</v>
      </c>
      <c r="F677">
        <v>5.9168953198361098</v>
      </c>
      <c r="G677">
        <v>6.27115496504776</v>
      </c>
      <c r="H677">
        <v>22.2326428571428</v>
      </c>
      <c r="I677" t="str">
        <f>SUMIFS(days!$D$4:$D$68,days!$B$4:$B$68,'2026_VOC_emis_4km_bySector_AllD'!B677,days!$C$4:$C$68,'2026_VOC_emis_4km_bySector_AllD'!A677)&amp;" days"</f>
        <v>4 days</v>
      </c>
    </row>
    <row r="678" spans="1:9" x14ac:dyDescent="0.3">
      <c r="A678">
        <v>2022</v>
      </c>
      <c r="B678" t="s">
        <v>23</v>
      </c>
      <c r="C678" t="s">
        <v>13</v>
      </c>
      <c r="D678">
        <v>23.655459183673401</v>
      </c>
      <c r="E678">
        <v>8.7547132653061105E-2</v>
      </c>
      <c r="F678">
        <v>2.12168743485601</v>
      </c>
      <c r="G678">
        <v>2.72594671972979</v>
      </c>
      <c r="H678">
        <v>3.5332551020408101</v>
      </c>
      <c r="I678" t="str">
        <f>SUMIFS(days!$D$4:$D$68,days!$B$4:$B$68,'2026_VOC_emis_4km_bySector_AllD'!B678,days!$C$4:$C$68,'2026_VOC_emis_4km_bySector_AllD'!A678)&amp;" days"</f>
        <v>4 days</v>
      </c>
    </row>
    <row r="679" spans="1:9" x14ac:dyDescent="0.3">
      <c r="A679">
        <v>2022</v>
      </c>
      <c r="B679" t="s">
        <v>23</v>
      </c>
      <c r="C679" t="s">
        <v>11</v>
      </c>
      <c r="D679">
        <v>547.05280612244906</v>
      </c>
      <c r="E679">
        <v>1.51060462244897</v>
      </c>
      <c r="F679">
        <v>49.065843784330298</v>
      </c>
      <c r="G679">
        <v>47.035552057334797</v>
      </c>
      <c r="H679">
        <v>81.318285714285807</v>
      </c>
      <c r="I679" t="str">
        <f>SUMIFS(days!$D$4:$D$68,days!$B$4:$B$68,'2026_VOC_emis_4km_bySector_AllD'!B679,days!$C$4:$C$68,'2026_VOC_emis_4km_bySector_AllD'!A679)&amp;" days"</f>
        <v>4 days</v>
      </c>
    </row>
    <row r="680" spans="1:9" x14ac:dyDescent="0.3">
      <c r="A680">
        <v>2022</v>
      </c>
      <c r="B680" t="s">
        <v>23</v>
      </c>
      <c r="C680" t="s">
        <v>12</v>
      </c>
      <c r="D680">
        <v>85.589173469387703</v>
      </c>
      <c r="E680">
        <v>0.22398838775510099</v>
      </c>
      <c r="F680">
        <v>7.6765989829123296</v>
      </c>
      <c r="G680">
        <v>6.9743050669431099</v>
      </c>
      <c r="H680">
        <v>15.119204081632599</v>
      </c>
      <c r="I680" t="str">
        <f>SUMIFS(days!$D$4:$D$68,days!$B$4:$B$68,'2026_VOC_emis_4km_bySector_AllD'!B680,days!$C$4:$C$68,'2026_VOC_emis_4km_bySector_AllD'!A680)&amp;" days"</f>
        <v>4 days</v>
      </c>
    </row>
    <row r="681" spans="1:9" x14ac:dyDescent="0.3">
      <c r="A681">
        <v>2022</v>
      </c>
      <c r="B681" t="s">
        <v>23</v>
      </c>
      <c r="C681" t="s">
        <v>7</v>
      </c>
      <c r="D681">
        <v>0.77657142857142802</v>
      </c>
      <c r="E681">
        <v>2.3291326530612199E-3</v>
      </c>
      <c r="F681">
        <v>6.9651653323447499E-2</v>
      </c>
      <c r="G681">
        <v>7.2521981280512002E-2</v>
      </c>
      <c r="H681">
        <v>0.66063265306122398</v>
      </c>
      <c r="I681" t="str">
        <f>SUMIFS(days!$D$4:$D$68,days!$B$4:$B$68,'2026_VOC_emis_4km_bySector_AllD'!B681,days!$C$4:$C$68,'2026_VOC_emis_4km_bySector_AllD'!A681)&amp;" days"</f>
        <v>4 days</v>
      </c>
    </row>
    <row r="682" spans="1:9" x14ac:dyDescent="0.3">
      <c r="A682">
        <v>2022</v>
      </c>
      <c r="B682" t="s">
        <v>23</v>
      </c>
      <c r="C682" t="s">
        <v>9</v>
      </c>
      <c r="D682">
        <v>98.492704081632596</v>
      </c>
      <c r="E682">
        <v>0.27435114285714202</v>
      </c>
      <c r="F682">
        <v>8.8339326263943097</v>
      </c>
      <c r="G682">
        <v>8.5424453692761695</v>
      </c>
      <c r="H682">
        <v>26.487255102040798</v>
      </c>
      <c r="I682" t="str">
        <f>SUMIFS(days!$D$4:$D$68,days!$B$4:$B$68,'2026_VOC_emis_4km_bySector_AllD'!B682,days!$C$4:$C$68,'2026_VOC_emis_4km_bySector_AllD'!A682)&amp;" days"</f>
        <v>4 days</v>
      </c>
    </row>
    <row r="683" spans="1:9" x14ac:dyDescent="0.3">
      <c r="A683">
        <v>2022</v>
      </c>
      <c r="B683" t="s">
        <v>23</v>
      </c>
      <c r="C683" t="s">
        <v>10</v>
      </c>
      <c r="D683">
        <v>188.921683673469</v>
      </c>
      <c r="E683">
        <v>0.58755078571428399</v>
      </c>
      <c r="F683">
        <v>16.944619815221699</v>
      </c>
      <c r="G683">
        <v>18.294512777929501</v>
      </c>
      <c r="H683">
        <v>63.339571428571503</v>
      </c>
      <c r="I683" t="str">
        <f>SUMIFS(days!$D$4:$D$68,days!$B$4:$B$68,'2026_VOC_emis_4km_bySector_AllD'!B683,days!$C$4:$C$68,'2026_VOC_emis_4km_bySector_AllD'!A683)&amp;" days"</f>
        <v>4 days</v>
      </c>
    </row>
    <row r="684" spans="1:9" x14ac:dyDescent="0.3">
      <c r="A684">
        <v>2020</v>
      </c>
      <c r="B684" t="s">
        <v>29</v>
      </c>
      <c r="C684" t="s">
        <v>8</v>
      </c>
      <c r="D684">
        <v>53.199642857142898</v>
      </c>
      <c r="E684">
        <v>0.27726017346938697</v>
      </c>
      <c r="F684">
        <v>4.9333755162355502</v>
      </c>
      <c r="G684">
        <v>4.1409635570553904</v>
      </c>
      <c r="H684">
        <v>29.956163265306099</v>
      </c>
      <c r="I684" t="str">
        <f>SUMIFS(days!$D$4:$D$68,days!$B$4:$B$68,'2026_VOC_emis_4km_bySector_AllD'!B684,days!$C$4:$C$68,'2026_VOC_emis_4km_bySector_AllD'!A684)&amp;" days"</f>
        <v>6 days</v>
      </c>
    </row>
    <row r="685" spans="1:9" x14ac:dyDescent="0.3">
      <c r="A685">
        <v>2020</v>
      </c>
      <c r="B685" t="s">
        <v>29</v>
      </c>
      <c r="C685" t="s">
        <v>15</v>
      </c>
      <c r="D685">
        <v>16.799540816326498</v>
      </c>
      <c r="E685">
        <v>8.96444897959182E-2</v>
      </c>
      <c r="F685">
        <v>1.5578759348031499</v>
      </c>
      <c r="G685">
        <v>1.33886724764928</v>
      </c>
      <c r="H685">
        <v>8.3001326530612598</v>
      </c>
      <c r="I685" t="str">
        <f>SUMIFS(days!$D$4:$D$68,days!$B$4:$B$68,'2026_VOC_emis_4km_bySector_AllD'!B685,days!$C$4:$C$68,'2026_VOC_emis_4km_bySector_AllD'!A685)&amp;" days"</f>
        <v>6 days</v>
      </c>
    </row>
    <row r="686" spans="1:9" x14ac:dyDescent="0.3">
      <c r="A686">
        <v>2020</v>
      </c>
      <c r="B686" t="s">
        <v>29</v>
      </c>
      <c r="C686" t="s">
        <v>6</v>
      </c>
      <c r="D686">
        <v>4.8271224489795799</v>
      </c>
      <c r="E686">
        <v>1.6579928571428499E-2</v>
      </c>
      <c r="F686">
        <v>0.44763472881979199</v>
      </c>
      <c r="G686">
        <v>0.24762618854974999</v>
      </c>
      <c r="H686">
        <v>2.4404795918367301</v>
      </c>
      <c r="I686" t="str">
        <f>SUMIFS(days!$D$4:$D$68,days!$B$4:$B$68,'2026_VOC_emis_4km_bySector_AllD'!B686,days!$C$4:$C$68,'2026_VOC_emis_4km_bySector_AllD'!A686)&amp;" days"</f>
        <v>6 days</v>
      </c>
    </row>
    <row r="687" spans="1:9" x14ac:dyDescent="0.3">
      <c r="A687">
        <v>2020</v>
      </c>
      <c r="B687" t="s">
        <v>29</v>
      </c>
      <c r="C687" t="s">
        <v>16</v>
      </c>
      <c r="D687">
        <v>0.41174489795918301</v>
      </c>
      <c r="E687">
        <v>2.4287040816326501E-3</v>
      </c>
      <c r="F687">
        <v>3.8182440509636102E-2</v>
      </c>
      <c r="G687">
        <v>3.6273421339480298E-2</v>
      </c>
      <c r="H687">
        <v>0.159428571428571</v>
      </c>
      <c r="I687" t="str">
        <f>SUMIFS(days!$D$4:$D$68,days!$B$4:$B$68,'2026_VOC_emis_4km_bySector_AllD'!B687,days!$C$4:$C$68,'2026_VOC_emis_4km_bySector_AllD'!A687)&amp;" days"</f>
        <v>6 days</v>
      </c>
    </row>
    <row r="688" spans="1:9" x14ac:dyDescent="0.3">
      <c r="A688">
        <v>2020</v>
      </c>
      <c r="B688" t="s">
        <v>29</v>
      </c>
      <c r="C688" t="s">
        <v>14</v>
      </c>
      <c r="D688">
        <v>45.6634693877551</v>
      </c>
      <c r="E688">
        <v>0.24196387755102</v>
      </c>
      <c r="F688">
        <v>4.2345216953590299</v>
      </c>
      <c r="G688">
        <v>3.6138028283143102</v>
      </c>
      <c r="H688">
        <v>22.2326428571428</v>
      </c>
      <c r="I688" t="str">
        <f>SUMIFS(days!$D$4:$D$68,days!$B$4:$B$68,'2026_VOC_emis_4km_bySector_AllD'!B688,days!$C$4:$C$68,'2026_VOC_emis_4km_bySector_AllD'!A688)&amp;" days"</f>
        <v>6 days</v>
      </c>
    </row>
    <row r="689" spans="1:9" x14ac:dyDescent="0.3">
      <c r="A689">
        <v>2020</v>
      </c>
      <c r="B689" t="s">
        <v>29</v>
      </c>
      <c r="C689" t="s">
        <v>13</v>
      </c>
      <c r="D689">
        <v>19.259642857142801</v>
      </c>
      <c r="E689">
        <v>0.14348883673469301</v>
      </c>
      <c r="F689">
        <v>1.7860091801370499</v>
      </c>
      <c r="G689">
        <v>2.1430486619393299</v>
      </c>
      <c r="H689">
        <v>3.5332551020408101</v>
      </c>
      <c r="I689" t="str">
        <f>SUMIFS(days!$D$4:$D$68,days!$B$4:$B$68,'2026_VOC_emis_4km_bySector_AllD'!B689,days!$C$4:$C$68,'2026_VOC_emis_4km_bySector_AllD'!A689)&amp;" days"</f>
        <v>6 days</v>
      </c>
    </row>
    <row r="690" spans="1:9" x14ac:dyDescent="0.3">
      <c r="A690">
        <v>2020</v>
      </c>
      <c r="B690" t="s">
        <v>29</v>
      </c>
      <c r="C690" t="s">
        <v>11</v>
      </c>
      <c r="D690">
        <v>599.32711224489799</v>
      </c>
      <c r="E690">
        <v>3.9243689591836701</v>
      </c>
      <c r="F690">
        <v>55.577547949049098</v>
      </c>
      <c r="G690">
        <v>58.611623303385301</v>
      </c>
      <c r="H690">
        <v>81.318285714285807</v>
      </c>
      <c r="I690" t="str">
        <f>SUMIFS(days!$D$4:$D$68,days!$B$4:$B$68,'2026_VOC_emis_4km_bySector_AllD'!B690,days!$C$4:$C$68,'2026_VOC_emis_4km_bySector_AllD'!A690)&amp;" days"</f>
        <v>6 days</v>
      </c>
    </row>
    <row r="691" spans="1:9" x14ac:dyDescent="0.3">
      <c r="A691">
        <v>2020</v>
      </c>
      <c r="B691" t="s">
        <v>29</v>
      </c>
      <c r="C691" t="s">
        <v>12</v>
      </c>
      <c r="D691">
        <v>141.52888775510101</v>
      </c>
      <c r="E691">
        <v>0.92644886734693799</v>
      </c>
      <c r="F691">
        <v>13.1244330261011</v>
      </c>
      <c r="G691">
        <v>13.836790726752101</v>
      </c>
      <c r="H691">
        <v>15.119204081632599</v>
      </c>
      <c r="I691" t="str">
        <f>SUMIFS(days!$D$4:$D$68,days!$B$4:$B$68,'2026_VOC_emis_4km_bySector_AllD'!B691,days!$C$4:$C$68,'2026_VOC_emis_4km_bySector_AllD'!A691)&amp;" days"</f>
        <v>6 days</v>
      </c>
    </row>
    <row r="692" spans="1:9" x14ac:dyDescent="0.3">
      <c r="A692">
        <v>2020</v>
      </c>
      <c r="B692" t="s">
        <v>29</v>
      </c>
      <c r="C692" t="s">
        <v>7</v>
      </c>
      <c r="D692">
        <v>1.4909795918367299</v>
      </c>
      <c r="E692">
        <v>9.6196632653061092E-3</v>
      </c>
      <c r="F692">
        <v>0.138263375814874</v>
      </c>
      <c r="G692">
        <v>0.14367254594960899</v>
      </c>
      <c r="H692">
        <v>0.66063265306122398</v>
      </c>
      <c r="I692" t="str">
        <f>SUMIFS(days!$D$4:$D$68,days!$B$4:$B$68,'2026_VOC_emis_4km_bySector_AllD'!B692,days!$C$4:$C$68,'2026_VOC_emis_4km_bySector_AllD'!A692)&amp;" days"</f>
        <v>6 days</v>
      </c>
    </row>
    <row r="693" spans="1:9" x14ac:dyDescent="0.3">
      <c r="A693">
        <v>2020</v>
      </c>
      <c r="B693" t="s">
        <v>29</v>
      </c>
      <c r="C693" t="s">
        <v>9</v>
      </c>
      <c r="D693">
        <v>63.419295918367297</v>
      </c>
      <c r="E693">
        <v>0.34303066326530501</v>
      </c>
      <c r="F693">
        <v>5.8810771076175303</v>
      </c>
      <c r="G693">
        <v>5.12326547934952</v>
      </c>
      <c r="H693">
        <v>26.487255102040798</v>
      </c>
      <c r="I693" t="str">
        <f>SUMIFS(days!$D$4:$D$68,days!$B$4:$B$68,'2026_VOC_emis_4km_bySector_AllD'!B693,days!$C$4:$C$68,'2026_VOC_emis_4km_bySector_AllD'!A693)&amp;" days"</f>
        <v>6 days</v>
      </c>
    </row>
    <row r="694" spans="1:9" x14ac:dyDescent="0.3">
      <c r="A694">
        <v>2020</v>
      </c>
      <c r="B694" t="s">
        <v>29</v>
      </c>
      <c r="C694" t="s">
        <v>10</v>
      </c>
      <c r="D694">
        <v>132.43447959183601</v>
      </c>
      <c r="E694">
        <v>0.72071313265306103</v>
      </c>
      <c r="F694">
        <v>12.281079045553099</v>
      </c>
      <c r="G694">
        <v>10.7640660397158</v>
      </c>
      <c r="H694">
        <v>63.339571428571503</v>
      </c>
      <c r="I694" t="str">
        <f>SUMIFS(days!$D$4:$D$68,days!$B$4:$B$68,'2026_VOC_emis_4km_bySector_AllD'!B694,days!$C$4:$C$68,'2026_VOC_emis_4km_bySector_AllD'!A694)&amp;" days"</f>
        <v>6 days</v>
      </c>
    </row>
    <row r="695" spans="1:9" x14ac:dyDescent="0.3">
      <c r="A695">
        <v>2021</v>
      </c>
      <c r="B695" t="s">
        <v>29</v>
      </c>
      <c r="C695" t="s">
        <v>8</v>
      </c>
      <c r="D695">
        <v>388.13755102040801</v>
      </c>
      <c r="E695">
        <v>2.3985202244897899</v>
      </c>
      <c r="F695">
        <v>5.20265135431681</v>
      </c>
      <c r="G695">
        <v>4.9506820349524903</v>
      </c>
      <c r="H695">
        <v>29.956163265306099</v>
      </c>
      <c r="I695" t="str">
        <f>SUMIFS(days!$D$4:$D$68,days!$B$4:$B$68,'2026_VOC_emis_4km_bySector_AllD'!B695,days!$C$4:$C$68,'2026_VOC_emis_4km_bySector_AllD'!A695)&amp;" days"</f>
        <v>31 days</v>
      </c>
    </row>
    <row r="696" spans="1:9" x14ac:dyDescent="0.3">
      <c r="A696">
        <v>2021</v>
      </c>
      <c r="B696" t="s">
        <v>29</v>
      </c>
      <c r="C696" t="s">
        <v>15</v>
      </c>
      <c r="D696">
        <v>113.203295918367</v>
      </c>
      <c r="E696">
        <v>0.701858479591835</v>
      </c>
      <c r="F696">
        <v>1.5173932006178199</v>
      </c>
      <c r="G696">
        <v>1.4486757837255599</v>
      </c>
      <c r="H696">
        <v>8.3001326530612598</v>
      </c>
      <c r="I696" t="str">
        <f>SUMIFS(days!$D$4:$D$68,days!$B$4:$B$68,'2026_VOC_emis_4km_bySector_AllD'!B696,days!$C$4:$C$68,'2026_VOC_emis_4km_bySector_AllD'!A696)&amp;" days"</f>
        <v>31 days</v>
      </c>
    </row>
    <row r="697" spans="1:9" x14ac:dyDescent="0.3">
      <c r="A697">
        <v>2021</v>
      </c>
      <c r="B697" t="s">
        <v>29</v>
      </c>
      <c r="C697" t="s">
        <v>6</v>
      </c>
      <c r="D697">
        <v>34.311306122448897</v>
      </c>
      <c r="E697">
        <v>0.176563836734693</v>
      </c>
      <c r="F697">
        <v>0.45991366410448697</v>
      </c>
      <c r="G697">
        <v>0.36443779194343501</v>
      </c>
      <c r="H697">
        <v>2.4404795918367301</v>
      </c>
      <c r="I697" t="str">
        <f>SUMIFS(days!$D$4:$D$68,days!$B$4:$B$68,'2026_VOC_emis_4km_bySector_AllD'!B697,days!$C$4:$C$68,'2026_VOC_emis_4km_bySector_AllD'!A697)&amp;" days"</f>
        <v>31 days</v>
      </c>
    </row>
    <row r="698" spans="1:9" x14ac:dyDescent="0.3">
      <c r="A698">
        <v>2021</v>
      </c>
      <c r="B698" t="s">
        <v>29</v>
      </c>
      <c r="C698" t="s">
        <v>16</v>
      </c>
      <c r="D698">
        <v>2.6966734693877501</v>
      </c>
      <c r="E698">
        <v>1.72412653061224E-2</v>
      </c>
      <c r="F698">
        <v>3.6146597619261901E-2</v>
      </c>
      <c r="G698">
        <v>3.5586951295783403E-2</v>
      </c>
      <c r="H698">
        <v>0.159428571428571</v>
      </c>
      <c r="I698" t="str">
        <f>SUMIFS(days!$D$4:$D$68,days!$B$4:$B$68,'2026_VOC_emis_4km_bySector_AllD'!B698,days!$C$4:$C$68,'2026_VOC_emis_4km_bySector_AllD'!A698)&amp;" days"</f>
        <v>31 days</v>
      </c>
    </row>
    <row r="699" spans="1:9" x14ac:dyDescent="0.3">
      <c r="A699">
        <v>2021</v>
      </c>
      <c r="B699" t="s">
        <v>29</v>
      </c>
      <c r="C699" t="s">
        <v>14</v>
      </c>
      <c r="D699">
        <v>306.57226530612201</v>
      </c>
      <c r="E699">
        <v>1.8850585714285599</v>
      </c>
      <c r="F699">
        <v>4.1093385762281196</v>
      </c>
      <c r="G699">
        <v>3.8908680064975298</v>
      </c>
      <c r="H699">
        <v>22.2326428571428</v>
      </c>
      <c r="I699" t="str">
        <f>SUMIFS(days!$D$4:$D$68,days!$B$4:$B$68,'2026_VOC_emis_4km_bySector_AllD'!B699,days!$C$4:$C$68,'2026_VOC_emis_4km_bySector_AllD'!A699)&amp;" days"</f>
        <v>31 days</v>
      </c>
    </row>
    <row r="700" spans="1:9" x14ac:dyDescent="0.3">
      <c r="A700">
        <v>2021</v>
      </c>
      <c r="B700" t="s">
        <v>29</v>
      </c>
      <c r="C700" t="s">
        <v>13</v>
      </c>
      <c r="D700">
        <v>90.999887755101994</v>
      </c>
      <c r="E700">
        <v>0.64919226530612195</v>
      </c>
      <c r="F700">
        <v>1.21977553583025</v>
      </c>
      <c r="G700">
        <v>1.3399697247767699</v>
      </c>
      <c r="H700">
        <v>3.5332551020408101</v>
      </c>
      <c r="I700" t="str">
        <f>SUMIFS(days!$D$4:$D$68,days!$B$4:$B$68,'2026_VOC_emis_4km_bySector_AllD'!B700,days!$C$4:$C$68,'2026_VOC_emis_4km_bySector_AllD'!A700)&amp;" days"</f>
        <v>31 days</v>
      </c>
    </row>
    <row r="701" spans="1:9" x14ac:dyDescent="0.3">
      <c r="A701">
        <v>2021</v>
      </c>
      <c r="B701" t="s">
        <v>29</v>
      </c>
      <c r="C701" t="s">
        <v>11</v>
      </c>
      <c r="D701">
        <v>4171.4532857142804</v>
      </c>
      <c r="E701">
        <v>28.022638061224399</v>
      </c>
      <c r="F701">
        <v>55.914757614497503</v>
      </c>
      <c r="G701">
        <v>57.840317294464498</v>
      </c>
      <c r="H701">
        <v>81.318285714285807</v>
      </c>
      <c r="I701" t="str">
        <f>SUMIFS(days!$D$4:$D$68,days!$B$4:$B$68,'2026_VOC_emis_4km_bySector_AllD'!B701,days!$C$4:$C$68,'2026_VOC_emis_4km_bySector_AllD'!A701)&amp;" days"</f>
        <v>31 days</v>
      </c>
    </row>
    <row r="702" spans="1:9" x14ac:dyDescent="0.3">
      <c r="A702">
        <v>2021</v>
      </c>
      <c r="B702" t="s">
        <v>29</v>
      </c>
      <c r="C702" t="s">
        <v>12</v>
      </c>
      <c r="D702">
        <v>856.00501020408103</v>
      </c>
      <c r="E702">
        <v>5.29260667346938</v>
      </c>
      <c r="F702">
        <v>11.4740138230173</v>
      </c>
      <c r="G702">
        <v>10.9242409169129</v>
      </c>
      <c r="H702">
        <v>15.119204081632599</v>
      </c>
      <c r="I702" t="str">
        <f>SUMIFS(days!$D$4:$D$68,days!$B$4:$B$68,'2026_VOC_emis_4km_bySector_AllD'!B702,days!$C$4:$C$68,'2026_VOC_emis_4km_bySector_AllD'!A702)&amp;" days"</f>
        <v>31 days</v>
      </c>
    </row>
    <row r="703" spans="1:9" x14ac:dyDescent="0.3">
      <c r="A703">
        <v>2021</v>
      </c>
      <c r="B703" t="s">
        <v>29</v>
      </c>
      <c r="C703" t="s">
        <v>7</v>
      </c>
      <c r="D703">
        <v>11.573734693877499</v>
      </c>
      <c r="E703">
        <v>7.3927816326530602E-2</v>
      </c>
      <c r="F703">
        <v>0.155135998362703</v>
      </c>
      <c r="G703">
        <v>0.15259121371339501</v>
      </c>
      <c r="H703">
        <v>0.66063265306122398</v>
      </c>
      <c r="I703" t="str">
        <f>SUMIFS(days!$D$4:$D$68,days!$B$4:$B$68,'2026_VOC_emis_4km_bySector_AllD'!B703,days!$C$4:$C$68,'2026_VOC_emis_4km_bySector_AllD'!A703)&amp;" days"</f>
        <v>31 days</v>
      </c>
    </row>
    <row r="704" spans="1:9" x14ac:dyDescent="0.3">
      <c r="A704">
        <v>2021</v>
      </c>
      <c r="B704" t="s">
        <v>29</v>
      </c>
      <c r="C704" t="s">
        <v>9</v>
      </c>
      <c r="D704">
        <v>546.30684693877504</v>
      </c>
      <c r="E704">
        <v>3.41509219387755</v>
      </c>
      <c r="F704">
        <v>7.3227752626004596</v>
      </c>
      <c r="G704">
        <v>7.0489443446458599</v>
      </c>
      <c r="H704">
        <v>26.487255102040798</v>
      </c>
      <c r="I704" t="str">
        <f>SUMIFS(days!$D$4:$D$68,days!$B$4:$B$68,'2026_VOC_emis_4km_bySector_AllD'!B704,days!$C$4:$C$68,'2026_VOC_emis_4km_bySector_AllD'!A704)&amp;" days"</f>
        <v>31 days</v>
      </c>
    </row>
    <row r="705" spans="1:9" x14ac:dyDescent="0.3">
      <c r="A705">
        <v>2021</v>
      </c>
      <c r="B705" t="s">
        <v>29</v>
      </c>
      <c r="C705" t="s">
        <v>10</v>
      </c>
      <c r="D705">
        <v>939.11994897959198</v>
      </c>
      <c r="E705">
        <v>5.8155792040816499</v>
      </c>
      <c r="F705">
        <v>12.5880983728052</v>
      </c>
      <c r="G705">
        <v>12.003685937071699</v>
      </c>
      <c r="H705">
        <v>63.339571428571503</v>
      </c>
      <c r="I705" t="str">
        <f>SUMIFS(days!$D$4:$D$68,days!$B$4:$B$68,'2026_VOC_emis_4km_bySector_AllD'!B705,days!$C$4:$C$68,'2026_VOC_emis_4km_bySector_AllD'!A705)&amp;" days"</f>
        <v>31 days</v>
      </c>
    </row>
    <row r="706" spans="1:9" x14ac:dyDescent="0.3">
      <c r="A706">
        <v>2022</v>
      </c>
      <c r="B706" t="s">
        <v>29</v>
      </c>
      <c r="C706" t="s">
        <v>8</v>
      </c>
      <c r="D706">
        <v>178.83733673469399</v>
      </c>
      <c r="E706">
        <v>0.57470905102040604</v>
      </c>
      <c r="F706">
        <v>5.6392822261056903</v>
      </c>
      <c r="G706">
        <v>5.9527335901411398</v>
      </c>
      <c r="H706">
        <v>29.956163265306099</v>
      </c>
      <c r="I706" t="str">
        <f>SUMIFS(days!$D$4:$D$68,days!$B$4:$B$68,'2026_VOC_emis_4km_bySector_AllD'!B706,days!$C$4:$C$68,'2026_VOC_emis_4km_bySector_AllD'!A706)&amp;" days"</f>
        <v>13 days</v>
      </c>
    </row>
    <row r="707" spans="1:9" x14ac:dyDescent="0.3">
      <c r="A707">
        <v>2022</v>
      </c>
      <c r="B707" t="s">
        <v>29</v>
      </c>
      <c r="C707" t="s">
        <v>15</v>
      </c>
      <c r="D707">
        <v>51.624387755102198</v>
      </c>
      <c r="E707">
        <v>0.169901306122449</v>
      </c>
      <c r="F707">
        <v>1.6278731142860801</v>
      </c>
      <c r="G707">
        <v>1.75980734976807</v>
      </c>
      <c r="H707">
        <v>8.3001326530612598</v>
      </c>
      <c r="I707" t="str">
        <f>SUMIFS(days!$D$4:$D$68,days!$B$4:$B$68,'2026_VOC_emis_4km_bySector_AllD'!B707,days!$C$4:$C$68,'2026_VOC_emis_4km_bySector_AllD'!A707)&amp;" days"</f>
        <v>13 days</v>
      </c>
    </row>
    <row r="708" spans="1:9" x14ac:dyDescent="0.3">
      <c r="A708">
        <v>2022</v>
      </c>
      <c r="B708" t="s">
        <v>29</v>
      </c>
      <c r="C708" t="s">
        <v>6</v>
      </c>
      <c r="D708">
        <v>25.5258673469387</v>
      </c>
      <c r="E708">
        <v>0.130894418367346</v>
      </c>
      <c r="F708">
        <v>0.804907815469599</v>
      </c>
      <c r="G708">
        <v>1.35578098099176</v>
      </c>
      <c r="H708">
        <v>2.4404795918367301</v>
      </c>
      <c r="I708" t="str">
        <f>SUMIFS(days!$D$4:$D$68,days!$B$4:$B$68,'2026_VOC_emis_4km_bySector_AllD'!B708,days!$C$4:$C$68,'2026_VOC_emis_4km_bySector_AllD'!A708)&amp;" days"</f>
        <v>13 days</v>
      </c>
    </row>
    <row r="709" spans="1:9" x14ac:dyDescent="0.3">
      <c r="A709">
        <v>2022</v>
      </c>
      <c r="B709" t="s">
        <v>29</v>
      </c>
      <c r="C709" t="s">
        <v>16</v>
      </c>
      <c r="D709">
        <v>1.2178979591836701</v>
      </c>
      <c r="E709">
        <v>3.71142857142856E-3</v>
      </c>
      <c r="F709">
        <v>3.8404006902785101E-2</v>
      </c>
      <c r="G709">
        <v>3.84423135242528E-2</v>
      </c>
      <c r="H709">
        <v>0.159428571428571</v>
      </c>
      <c r="I709" t="str">
        <f>SUMIFS(days!$D$4:$D$68,days!$B$4:$B$68,'2026_VOC_emis_4km_bySector_AllD'!B709,days!$C$4:$C$68,'2026_VOC_emis_4km_bySector_AllD'!A709)&amp;" days"</f>
        <v>13 days</v>
      </c>
    </row>
    <row r="710" spans="1:9" x14ac:dyDescent="0.3">
      <c r="A710">
        <v>2022</v>
      </c>
      <c r="B710" t="s">
        <v>29</v>
      </c>
      <c r="C710" t="s">
        <v>14</v>
      </c>
      <c r="D710">
        <v>139.22893877550999</v>
      </c>
      <c r="E710">
        <v>0.462005448979591</v>
      </c>
      <c r="F710">
        <v>4.3903096195235101</v>
      </c>
      <c r="G710">
        <v>4.7853698320672304</v>
      </c>
      <c r="H710">
        <v>22.2326428571428</v>
      </c>
      <c r="I710" t="str">
        <f>SUMIFS(days!$D$4:$D$68,days!$B$4:$B$68,'2026_VOC_emis_4km_bySector_AllD'!B710,days!$C$4:$C$68,'2026_VOC_emis_4km_bySector_AllD'!A710)&amp;" days"</f>
        <v>13 days</v>
      </c>
    </row>
    <row r="711" spans="1:9" x14ac:dyDescent="0.3">
      <c r="A711">
        <v>2022</v>
      </c>
      <c r="B711" t="s">
        <v>29</v>
      </c>
      <c r="C711" t="s">
        <v>13</v>
      </c>
      <c r="D711">
        <v>44.686540816326499</v>
      </c>
      <c r="E711">
        <v>0.122125775510203</v>
      </c>
      <c r="F711">
        <v>1.4091018127020001</v>
      </c>
      <c r="G711">
        <v>1.2649569461466701</v>
      </c>
      <c r="H711">
        <v>3.5332551020408101</v>
      </c>
      <c r="I711" t="str">
        <f>SUMIFS(days!$D$4:$D$68,days!$B$4:$B$68,'2026_VOC_emis_4km_bySector_AllD'!B711,days!$C$4:$C$68,'2026_VOC_emis_4km_bySector_AllD'!A711)&amp;" days"</f>
        <v>13 days</v>
      </c>
    </row>
    <row r="712" spans="1:9" x14ac:dyDescent="0.3">
      <c r="A712">
        <v>2022</v>
      </c>
      <c r="B712" t="s">
        <v>29</v>
      </c>
      <c r="C712" t="s">
        <v>11</v>
      </c>
      <c r="D712">
        <v>1756.55155102041</v>
      </c>
      <c r="E712">
        <v>5.1326481122448797</v>
      </c>
      <c r="F712">
        <v>55.3893841284548</v>
      </c>
      <c r="G712">
        <v>53.163051408163199</v>
      </c>
      <c r="H712">
        <v>81.318285714285807</v>
      </c>
      <c r="I712" t="str">
        <f>SUMIFS(days!$D$4:$D$68,days!$B$4:$B$68,'2026_VOC_emis_4km_bySector_AllD'!B712,days!$C$4:$C$68,'2026_VOC_emis_4km_bySector_AllD'!A712)&amp;" days"</f>
        <v>13 days</v>
      </c>
    </row>
    <row r="713" spans="1:9" x14ac:dyDescent="0.3">
      <c r="A713">
        <v>2022</v>
      </c>
      <c r="B713" t="s">
        <v>29</v>
      </c>
      <c r="C713" t="s">
        <v>12</v>
      </c>
      <c r="D713">
        <v>328.82985714285701</v>
      </c>
      <c r="E713">
        <v>0.96091042857142595</v>
      </c>
      <c r="F713">
        <v>10.369000135299199</v>
      </c>
      <c r="G713">
        <v>9.95293840442916</v>
      </c>
      <c r="H713">
        <v>15.119204081632599</v>
      </c>
      <c r="I713" t="str">
        <f>SUMIFS(days!$D$4:$D$68,days!$B$4:$B$68,'2026_VOC_emis_4km_bySector_AllD'!B713,days!$C$4:$C$68,'2026_VOC_emis_4km_bySector_AllD'!A713)&amp;" days"</f>
        <v>13 days</v>
      </c>
    </row>
    <row r="714" spans="1:9" x14ac:dyDescent="0.3">
      <c r="A714">
        <v>2022</v>
      </c>
      <c r="B714" t="s">
        <v>29</v>
      </c>
      <c r="C714" t="s">
        <v>7</v>
      </c>
      <c r="D714">
        <v>5.7737142857142798</v>
      </c>
      <c r="E714">
        <v>2.0705173469387699E-2</v>
      </c>
      <c r="F714">
        <v>0.18206267742816701</v>
      </c>
      <c r="G714">
        <v>0.21446048462624001</v>
      </c>
      <c r="H714">
        <v>0.66063265306122398</v>
      </c>
      <c r="I714" t="str">
        <f>SUMIFS(days!$D$4:$D$68,days!$B$4:$B$68,'2026_VOC_emis_4km_bySector_AllD'!B714,days!$C$4:$C$68,'2026_VOC_emis_4km_bySector_AllD'!A714)&amp;" days"</f>
        <v>13 days</v>
      </c>
    </row>
    <row r="715" spans="1:9" x14ac:dyDescent="0.3">
      <c r="A715">
        <v>2022</v>
      </c>
      <c r="B715" t="s">
        <v>29</v>
      </c>
      <c r="C715" t="s">
        <v>9</v>
      </c>
      <c r="D715">
        <v>214.92053061224399</v>
      </c>
      <c r="E715">
        <v>0.68912105102040599</v>
      </c>
      <c r="F715">
        <v>6.7770944839378897</v>
      </c>
      <c r="G715">
        <v>7.13779262880771</v>
      </c>
      <c r="H715">
        <v>26.487255102040798</v>
      </c>
      <c r="I715" t="str">
        <f>SUMIFS(days!$D$4:$D$68,days!$B$4:$B$68,'2026_VOC_emis_4km_bySector_AllD'!B715,days!$C$4:$C$68,'2026_VOC_emis_4km_bySector_AllD'!A715)&amp;" days"</f>
        <v>13 days</v>
      </c>
    </row>
    <row r="716" spans="1:9" x14ac:dyDescent="0.3">
      <c r="A716">
        <v>2022</v>
      </c>
      <c r="B716" t="s">
        <v>29</v>
      </c>
      <c r="C716" t="s">
        <v>10</v>
      </c>
      <c r="D716">
        <v>424.081734693876</v>
      </c>
      <c r="E716">
        <v>1.3878078979591799</v>
      </c>
      <c r="F716">
        <v>13.372579979890199</v>
      </c>
      <c r="G716">
        <v>14.3746660613344</v>
      </c>
      <c r="H716">
        <v>63.339571428571503</v>
      </c>
      <c r="I716" t="str">
        <f>SUMIFS(days!$D$4:$D$68,days!$B$4:$B$68,'2026_VOC_emis_4km_bySector_AllD'!B716,days!$C$4:$C$68,'2026_VOC_emis_4km_bySector_AllD'!A716)&amp;" days"</f>
        <v>13 days</v>
      </c>
    </row>
  </sheetData>
  <autoFilter ref="A1:I716" xr:uid="{BFCC0F41-0079-4AAA-9211-B61C678F78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2150-39A2-4A54-912E-3A606DE160DE}">
  <dimension ref="B1:D68"/>
  <sheetViews>
    <sheetView workbookViewId="0">
      <selection activeCell="D1" sqref="D1"/>
    </sheetView>
  </sheetViews>
  <sheetFormatPr defaultRowHeight="14.4" x14ac:dyDescent="0.3"/>
  <cols>
    <col min="2" max="2" width="12.5546875" bestFit="1" customWidth="1"/>
    <col min="3" max="3" width="6.88671875" bestFit="1" customWidth="1"/>
    <col min="4" max="4" width="14.109375" bestFit="1" customWidth="1"/>
  </cols>
  <sheetData>
    <row r="1" spans="2:4" x14ac:dyDescent="0.3">
      <c r="B1" s="2" t="s">
        <v>38</v>
      </c>
      <c r="C1" t="s">
        <v>39</v>
      </c>
    </row>
    <row r="3" spans="2:4" x14ac:dyDescent="0.3">
      <c r="B3" s="2" t="s">
        <v>34</v>
      </c>
      <c r="C3" s="2" t="s">
        <v>0</v>
      </c>
      <c r="D3" t="s">
        <v>35</v>
      </c>
    </row>
    <row r="4" spans="2:4" x14ac:dyDescent="0.3">
      <c r="B4" t="s">
        <v>5</v>
      </c>
      <c r="C4">
        <v>2016</v>
      </c>
      <c r="D4" s="5">
        <v>1</v>
      </c>
    </row>
    <row r="5" spans="2:4" x14ac:dyDescent="0.3">
      <c r="B5" t="s">
        <v>5</v>
      </c>
      <c r="C5">
        <v>2017</v>
      </c>
      <c r="D5" s="5">
        <v>2</v>
      </c>
    </row>
    <row r="6" spans="2:4" x14ac:dyDescent="0.3">
      <c r="B6" t="s">
        <v>5</v>
      </c>
      <c r="C6">
        <v>2018</v>
      </c>
      <c r="D6" s="5">
        <v>6</v>
      </c>
    </row>
    <row r="7" spans="2:4" x14ac:dyDescent="0.3">
      <c r="B7" t="s">
        <v>5</v>
      </c>
      <c r="C7">
        <v>2019</v>
      </c>
      <c r="D7" s="5">
        <v>1</v>
      </c>
    </row>
    <row r="8" spans="2:4" x14ac:dyDescent="0.3">
      <c r="B8" t="s">
        <v>5</v>
      </c>
      <c r="C8">
        <v>2020</v>
      </c>
      <c r="D8" s="5">
        <v>7</v>
      </c>
    </row>
    <row r="9" spans="2:4" x14ac:dyDescent="0.3">
      <c r="B9" t="s">
        <v>5</v>
      </c>
      <c r="C9">
        <v>2021</v>
      </c>
      <c r="D9" s="5">
        <v>22</v>
      </c>
    </row>
    <row r="10" spans="2:4" x14ac:dyDescent="0.3">
      <c r="B10" t="s">
        <v>5</v>
      </c>
      <c r="C10">
        <v>2022</v>
      </c>
      <c r="D10" s="5">
        <v>6</v>
      </c>
    </row>
    <row r="11" spans="2:4" x14ac:dyDescent="0.3">
      <c r="B11" t="s">
        <v>28</v>
      </c>
      <c r="C11">
        <v>2017</v>
      </c>
      <c r="D11" s="5">
        <v>8</v>
      </c>
    </row>
    <row r="12" spans="2:4" x14ac:dyDescent="0.3">
      <c r="B12" t="s">
        <v>28</v>
      </c>
      <c r="C12">
        <v>2018</v>
      </c>
      <c r="D12" s="5">
        <v>28</v>
      </c>
    </row>
    <row r="13" spans="2:4" x14ac:dyDescent="0.3">
      <c r="B13" t="s">
        <v>28</v>
      </c>
      <c r="C13">
        <v>2019</v>
      </c>
      <c r="D13" s="5">
        <v>2</v>
      </c>
    </row>
    <row r="14" spans="2:4" x14ac:dyDescent="0.3">
      <c r="B14" t="s">
        <v>28</v>
      </c>
      <c r="C14">
        <v>2020</v>
      </c>
      <c r="D14" s="5">
        <v>10</v>
      </c>
    </row>
    <row r="15" spans="2:4" x14ac:dyDescent="0.3">
      <c r="B15" t="s">
        <v>28</v>
      </c>
      <c r="C15">
        <v>2021</v>
      </c>
      <c r="D15" s="5">
        <v>30</v>
      </c>
    </row>
    <row r="16" spans="2:4" x14ac:dyDescent="0.3">
      <c r="B16" t="s">
        <v>28</v>
      </c>
      <c r="C16">
        <v>2022</v>
      </c>
      <c r="D16" s="5">
        <v>8</v>
      </c>
    </row>
    <row r="17" spans="2:4" x14ac:dyDescent="0.3">
      <c r="B17" t="s">
        <v>17</v>
      </c>
      <c r="C17">
        <v>2016</v>
      </c>
      <c r="D17" s="5">
        <v>17</v>
      </c>
    </row>
    <row r="18" spans="2:4" x14ac:dyDescent="0.3">
      <c r="B18" t="s">
        <v>17</v>
      </c>
      <c r="C18">
        <v>2017</v>
      </c>
      <c r="D18" s="5">
        <v>17</v>
      </c>
    </row>
    <row r="19" spans="2:4" x14ac:dyDescent="0.3">
      <c r="B19" t="s">
        <v>17</v>
      </c>
      <c r="C19">
        <v>2018</v>
      </c>
      <c r="D19" s="5">
        <v>28</v>
      </c>
    </row>
    <row r="20" spans="2:4" x14ac:dyDescent="0.3">
      <c r="B20" t="s">
        <v>17</v>
      </c>
      <c r="C20">
        <v>2019</v>
      </c>
      <c r="D20" s="5">
        <v>10</v>
      </c>
    </row>
    <row r="21" spans="2:4" x14ac:dyDescent="0.3">
      <c r="B21" t="s">
        <v>17</v>
      </c>
      <c r="C21">
        <v>2020</v>
      </c>
      <c r="D21" s="5">
        <v>14</v>
      </c>
    </row>
    <row r="22" spans="2:4" x14ac:dyDescent="0.3">
      <c r="B22" t="s">
        <v>17</v>
      </c>
      <c r="C22">
        <v>2021</v>
      </c>
      <c r="D22" s="5">
        <v>36</v>
      </c>
    </row>
    <row r="23" spans="2:4" x14ac:dyDescent="0.3">
      <c r="B23" t="s">
        <v>17</v>
      </c>
      <c r="C23">
        <v>2022</v>
      </c>
      <c r="D23" s="5">
        <v>17</v>
      </c>
    </row>
    <row r="24" spans="2:4" x14ac:dyDescent="0.3">
      <c r="B24" t="s">
        <v>30</v>
      </c>
      <c r="C24">
        <v>2021</v>
      </c>
      <c r="D24" s="5">
        <v>20</v>
      </c>
    </row>
    <row r="25" spans="2:4" x14ac:dyDescent="0.3">
      <c r="B25" t="s">
        <v>30</v>
      </c>
      <c r="C25">
        <v>2022</v>
      </c>
      <c r="D25" s="5">
        <v>9</v>
      </c>
    </row>
    <row r="26" spans="2:4" x14ac:dyDescent="0.3">
      <c r="B26" t="s">
        <v>18</v>
      </c>
      <c r="C26">
        <v>2016</v>
      </c>
      <c r="D26" s="5">
        <v>10</v>
      </c>
    </row>
    <row r="27" spans="2:4" x14ac:dyDescent="0.3">
      <c r="B27" t="s">
        <v>18</v>
      </c>
      <c r="C27">
        <v>2017</v>
      </c>
      <c r="D27" s="5">
        <v>11</v>
      </c>
    </row>
    <row r="28" spans="2:4" x14ac:dyDescent="0.3">
      <c r="B28" t="s">
        <v>18</v>
      </c>
      <c r="C28">
        <v>2018</v>
      </c>
      <c r="D28" s="5">
        <v>29</v>
      </c>
    </row>
    <row r="29" spans="2:4" x14ac:dyDescent="0.3">
      <c r="B29" t="s">
        <v>18</v>
      </c>
      <c r="C29">
        <v>2019</v>
      </c>
      <c r="D29" s="5">
        <v>4</v>
      </c>
    </row>
    <row r="30" spans="2:4" x14ac:dyDescent="0.3">
      <c r="B30" t="s">
        <v>18</v>
      </c>
      <c r="C30">
        <v>2020</v>
      </c>
      <c r="D30" s="5">
        <v>9</v>
      </c>
    </row>
    <row r="31" spans="2:4" x14ac:dyDescent="0.3">
      <c r="B31" t="s">
        <v>18</v>
      </c>
      <c r="C31">
        <v>2021</v>
      </c>
      <c r="D31" s="5">
        <v>32</v>
      </c>
    </row>
    <row r="32" spans="2:4" x14ac:dyDescent="0.3">
      <c r="B32" t="s">
        <v>18</v>
      </c>
      <c r="C32">
        <v>2022</v>
      </c>
      <c r="D32" s="5">
        <v>9</v>
      </c>
    </row>
    <row r="33" spans="2:4" x14ac:dyDescent="0.3">
      <c r="B33" t="s">
        <v>19</v>
      </c>
      <c r="C33">
        <v>2016</v>
      </c>
      <c r="D33" s="5">
        <v>6</v>
      </c>
    </row>
    <row r="34" spans="2:4" x14ac:dyDescent="0.3">
      <c r="B34" t="s">
        <v>19</v>
      </c>
      <c r="C34">
        <v>2017</v>
      </c>
      <c r="D34" s="5">
        <v>8</v>
      </c>
    </row>
    <row r="35" spans="2:4" x14ac:dyDescent="0.3">
      <c r="B35" t="s">
        <v>19</v>
      </c>
      <c r="C35">
        <v>2018</v>
      </c>
      <c r="D35" s="5">
        <v>15</v>
      </c>
    </row>
    <row r="36" spans="2:4" x14ac:dyDescent="0.3">
      <c r="B36" t="s">
        <v>19</v>
      </c>
      <c r="C36">
        <v>2019</v>
      </c>
      <c r="D36" s="5">
        <v>6</v>
      </c>
    </row>
    <row r="37" spans="2:4" x14ac:dyDescent="0.3">
      <c r="B37" t="s">
        <v>19</v>
      </c>
      <c r="C37">
        <v>2020</v>
      </c>
      <c r="D37" s="5">
        <v>13</v>
      </c>
    </row>
    <row r="38" spans="2:4" x14ac:dyDescent="0.3">
      <c r="B38" t="s">
        <v>19</v>
      </c>
      <c r="C38">
        <v>2021</v>
      </c>
      <c r="D38" s="5">
        <v>34</v>
      </c>
    </row>
    <row r="39" spans="2:4" x14ac:dyDescent="0.3">
      <c r="B39" t="s">
        <v>19</v>
      </c>
      <c r="C39">
        <v>2022</v>
      </c>
      <c r="D39" s="5">
        <v>12</v>
      </c>
    </row>
    <row r="40" spans="2:4" x14ac:dyDescent="0.3">
      <c r="B40" t="s">
        <v>20</v>
      </c>
      <c r="C40">
        <v>2016</v>
      </c>
      <c r="D40" s="5">
        <v>19</v>
      </c>
    </row>
    <row r="41" spans="2:4" x14ac:dyDescent="0.3">
      <c r="B41" t="s">
        <v>20</v>
      </c>
      <c r="C41">
        <v>2017</v>
      </c>
      <c r="D41" s="5">
        <v>14</v>
      </c>
    </row>
    <row r="42" spans="2:4" x14ac:dyDescent="0.3">
      <c r="B42" t="s">
        <v>20</v>
      </c>
      <c r="C42">
        <v>2018</v>
      </c>
      <c r="D42" s="5">
        <v>26</v>
      </c>
    </row>
    <row r="43" spans="2:4" x14ac:dyDescent="0.3">
      <c r="B43" t="s">
        <v>20</v>
      </c>
      <c r="C43">
        <v>2019</v>
      </c>
      <c r="D43" s="5">
        <v>16</v>
      </c>
    </row>
    <row r="44" spans="2:4" x14ac:dyDescent="0.3">
      <c r="B44" t="s">
        <v>20</v>
      </c>
      <c r="C44">
        <v>2020</v>
      </c>
      <c r="D44" s="5">
        <v>22</v>
      </c>
    </row>
    <row r="45" spans="2:4" x14ac:dyDescent="0.3">
      <c r="B45" t="s">
        <v>20</v>
      </c>
      <c r="C45">
        <v>2021</v>
      </c>
      <c r="D45" s="5">
        <v>43</v>
      </c>
    </row>
    <row r="46" spans="2:4" x14ac:dyDescent="0.3">
      <c r="B46" t="s">
        <v>20</v>
      </c>
      <c r="C46">
        <v>2022</v>
      </c>
      <c r="D46" s="5">
        <v>23</v>
      </c>
    </row>
    <row r="47" spans="2:4" x14ac:dyDescent="0.3">
      <c r="B47" t="s">
        <v>29</v>
      </c>
      <c r="C47">
        <v>2020</v>
      </c>
      <c r="D47" s="5">
        <v>6</v>
      </c>
    </row>
    <row r="48" spans="2:4" x14ac:dyDescent="0.3">
      <c r="B48" t="s">
        <v>29</v>
      </c>
      <c r="C48">
        <v>2021</v>
      </c>
      <c r="D48" s="5">
        <v>31</v>
      </c>
    </row>
    <row r="49" spans="2:4" x14ac:dyDescent="0.3">
      <c r="B49" t="s">
        <v>29</v>
      </c>
      <c r="C49">
        <v>2022</v>
      </c>
      <c r="D49" s="5">
        <v>13</v>
      </c>
    </row>
    <row r="50" spans="2:4" x14ac:dyDescent="0.3">
      <c r="B50" t="s">
        <v>21</v>
      </c>
      <c r="C50">
        <v>2016</v>
      </c>
      <c r="D50" s="5">
        <v>15</v>
      </c>
    </row>
    <row r="51" spans="2:4" x14ac:dyDescent="0.3">
      <c r="B51" t="s">
        <v>21</v>
      </c>
      <c r="C51">
        <v>2017</v>
      </c>
      <c r="D51" s="5">
        <v>16</v>
      </c>
    </row>
    <row r="52" spans="2:4" x14ac:dyDescent="0.3">
      <c r="B52" t="s">
        <v>21</v>
      </c>
      <c r="C52">
        <v>2018</v>
      </c>
      <c r="D52" s="5">
        <v>32</v>
      </c>
    </row>
    <row r="53" spans="2:4" x14ac:dyDescent="0.3">
      <c r="B53" t="s">
        <v>21</v>
      </c>
      <c r="C53">
        <v>2019</v>
      </c>
      <c r="D53" s="5">
        <v>9</v>
      </c>
    </row>
    <row r="54" spans="2:4" x14ac:dyDescent="0.3">
      <c r="B54" t="s">
        <v>21</v>
      </c>
      <c r="C54">
        <v>2020</v>
      </c>
      <c r="D54" s="5">
        <v>16</v>
      </c>
    </row>
    <row r="55" spans="2:4" x14ac:dyDescent="0.3">
      <c r="B55" t="s">
        <v>21</v>
      </c>
      <c r="C55">
        <v>2021</v>
      </c>
      <c r="D55" s="5">
        <v>42</v>
      </c>
    </row>
    <row r="56" spans="2:4" x14ac:dyDescent="0.3">
      <c r="B56" t="s">
        <v>21</v>
      </c>
      <c r="C56">
        <v>2022</v>
      </c>
      <c r="D56" s="5">
        <v>20</v>
      </c>
    </row>
    <row r="57" spans="2:4" x14ac:dyDescent="0.3">
      <c r="B57" t="s">
        <v>22</v>
      </c>
      <c r="C57">
        <v>2016</v>
      </c>
      <c r="D57" s="5">
        <v>1</v>
      </c>
    </row>
    <row r="58" spans="2:4" x14ac:dyDescent="0.3">
      <c r="B58" t="s">
        <v>22</v>
      </c>
      <c r="C58">
        <v>2017</v>
      </c>
      <c r="D58" s="5">
        <v>1</v>
      </c>
    </row>
    <row r="59" spans="2:4" x14ac:dyDescent="0.3">
      <c r="B59" t="s">
        <v>22</v>
      </c>
      <c r="C59">
        <v>2018</v>
      </c>
      <c r="D59" s="5">
        <v>2</v>
      </c>
    </row>
    <row r="60" spans="2:4" x14ac:dyDescent="0.3">
      <c r="B60" t="s">
        <v>22</v>
      </c>
      <c r="C60">
        <v>2020</v>
      </c>
      <c r="D60" s="5">
        <v>10</v>
      </c>
    </row>
    <row r="61" spans="2:4" x14ac:dyDescent="0.3">
      <c r="B61" t="s">
        <v>22</v>
      </c>
      <c r="C61">
        <v>2021</v>
      </c>
      <c r="D61" s="5">
        <v>23</v>
      </c>
    </row>
    <row r="62" spans="2:4" x14ac:dyDescent="0.3">
      <c r="B62" t="s">
        <v>22</v>
      </c>
      <c r="C62">
        <v>2022</v>
      </c>
      <c r="D62" s="5">
        <v>18</v>
      </c>
    </row>
    <row r="63" spans="2:4" x14ac:dyDescent="0.3">
      <c r="B63" t="s">
        <v>23</v>
      </c>
      <c r="C63">
        <v>2016</v>
      </c>
      <c r="D63" s="5">
        <v>1</v>
      </c>
    </row>
    <row r="64" spans="2:4" x14ac:dyDescent="0.3">
      <c r="B64" t="s">
        <v>23</v>
      </c>
      <c r="C64">
        <v>2017</v>
      </c>
      <c r="D64" s="5">
        <v>8</v>
      </c>
    </row>
    <row r="65" spans="2:4" x14ac:dyDescent="0.3">
      <c r="B65" t="s">
        <v>23</v>
      </c>
      <c r="C65">
        <v>2018</v>
      </c>
      <c r="D65" s="5">
        <v>7</v>
      </c>
    </row>
    <row r="66" spans="2:4" x14ac:dyDescent="0.3">
      <c r="B66" t="s">
        <v>23</v>
      </c>
      <c r="C66">
        <v>2020</v>
      </c>
      <c r="D66" s="5">
        <v>5</v>
      </c>
    </row>
    <row r="67" spans="2:4" x14ac:dyDescent="0.3">
      <c r="B67" t="s">
        <v>23</v>
      </c>
      <c r="C67">
        <v>2021</v>
      </c>
      <c r="D67" s="5">
        <v>17</v>
      </c>
    </row>
    <row r="68" spans="2:4" x14ac:dyDescent="0.3">
      <c r="B68" t="s">
        <v>23</v>
      </c>
      <c r="C68">
        <v>2022</v>
      </c>
      <c r="D68" s="5">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B82751FEA2184D89BF397C718E8074" ma:contentTypeVersion="11" ma:contentTypeDescription="Create a new document." ma:contentTypeScope="" ma:versionID="427e9f27203237577ab0b8b56be704bb">
  <xsd:schema xmlns:xsd="http://www.w3.org/2001/XMLSchema" xmlns:xs="http://www.w3.org/2001/XMLSchema" xmlns:p="http://schemas.microsoft.com/office/2006/metadata/properties" xmlns:ns2="93372e02-7949-4ae5-82b1-6a87855d0ec3" xmlns:ns3="f0557311-3214-449e-bc02-5d6610c9b155" targetNamespace="http://schemas.microsoft.com/office/2006/metadata/properties" ma:root="true" ma:fieldsID="facdfa8c8e764cd68d6cd5d02b4de49c" ns2:_="" ns3:_="">
    <xsd:import namespace="93372e02-7949-4ae5-82b1-6a87855d0ec3"/>
    <xsd:import namespace="f0557311-3214-449e-bc02-5d6610c9b155"/>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72e02-7949-4ae5-82b1-6a87855d0ec3"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2a0716b9-ea6c-4544-a4bd-65ac324c60d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557311-3214-449e-bc02-5d6610c9b15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877672-2dcf-496b-98ed-c5ce75d574e4}" ma:internalName="TaxCatchAll" ma:showField="CatchAllData" ma:web="f0557311-3214-449e-bc02-5d6610c9b15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0557311-3214-449e-bc02-5d6610c9b155" xsi:nil="true"/>
    <lcf76f155ced4ddcb4097134ff3c332f xmlns="93372e02-7949-4ae5-82b1-6a87855d0ec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821D09-AB40-4030-B006-5BB584C9C69C}"/>
</file>

<file path=customXml/itemProps2.xml><?xml version="1.0" encoding="utf-8"?>
<ds:datastoreItem xmlns:ds="http://schemas.openxmlformats.org/officeDocument/2006/customXml" ds:itemID="{33831211-9B70-404A-9085-D892D63AB8C9}">
  <ds:schemaRefs>
    <ds:schemaRef ds:uri="http://schemas.microsoft.com/sharepoint/v3/contenttype/forms"/>
  </ds:schemaRefs>
</ds:datastoreItem>
</file>

<file path=customXml/itemProps3.xml><?xml version="1.0" encoding="utf-8"?>
<ds:datastoreItem xmlns:ds="http://schemas.openxmlformats.org/officeDocument/2006/customXml" ds:itemID="{DE25FA10-A928-4E87-83CF-BCCA77F4D295}">
  <ds:schemaRefs>
    <ds:schemaRef ds:uri="http://schemas.microsoft.com/office/2006/documentManagement/types"/>
    <ds:schemaRef ds:uri="http://schemas.microsoft.com/office/infopath/2007/PartnerControls"/>
    <ds:schemaRef ds:uri="http://purl.org/dc/terms/"/>
    <ds:schemaRef ds:uri="http://purl.org/dc/dcmitype/"/>
    <ds:schemaRef ds:uri="f0557311-3214-449e-bc02-5d6610c9b155"/>
    <ds:schemaRef ds:uri="http://schemas.openxmlformats.org/package/2006/metadata/core-properties"/>
    <ds:schemaRef ds:uri="http://purl.org/dc/elements/1.1/"/>
    <ds:schemaRef ds:uri="93372e02-7949-4ae5-82b1-6a87855d0ec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README</vt:lpstr>
      <vt:lpstr>PieChart</vt:lpstr>
      <vt:lpstr>bySite</vt:lpstr>
      <vt:lpstr>byYear</vt:lpstr>
      <vt:lpstr>bySite_old</vt:lpstr>
      <vt:lpstr>Sheet1 (2)</vt:lpstr>
      <vt:lpstr>2026_VOC_emis_4km_bySector_AllD</vt:lpstr>
      <vt:lpstr>days</vt:lpstr>
      <vt:lpstr>README!SdCt4a23b504e67c4f439f79286e78281257_0</vt:lpstr>
      <vt:lpstr>README!SdCt4a23b504e67c4f439f79286e78281257_1</vt:lpstr>
      <vt:lpstr>README!SdCt9739076c36804f2db955d24955eaf8c6_0</vt:lpstr>
      <vt:lpstr>README!SdCt9739076c36804f2db955d24955eaf8c6_1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Fiona Jiang</cp:lastModifiedBy>
  <dcterms:created xsi:type="dcterms:W3CDTF">2023-08-23T19:53:47Z</dcterms:created>
  <dcterms:modified xsi:type="dcterms:W3CDTF">2023-11-30T23:58:03Z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ea7001-5c24-4702-a3ac-e436ccb02747_Enabled">
    <vt:lpwstr>true</vt:lpwstr>
  </property>
  <property fmtid="{D5CDD505-2E9C-101B-9397-08002B2CF9AE}" pid="3" name="MSIP_Label_20ea7001-5c24-4702-a3ac-e436ccb02747_SetDate">
    <vt:lpwstr>2023-08-24T04:48:17Z</vt:lpwstr>
  </property>
  <property fmtid="{D5CDD505-2E9C-101B-9397-08002B2CF9AE}" pid="4" name="MSIP_Label_20ea7001-5c24-4702-a3ac-e436ccb02747_Method">
    <vt:lpwstr>Standard</vt:lpwstr>
  </property>
  <property fmtid="{D5CDD505-2E9C-101B-9397-08002B2CF9AE}" pid="5" name="MSIP_Label_20ea7001-5c24-4702-a3ac-e436ccb02747_Name">
    <vt:lpwstr>Confidential</vt:lpwstr>
  </property>
  <property fmtid="{D5CDD505-2E9C-101B-9397-08002B2CF9AE}" pid="6" name="MSIP_Label_20ea7001-5c24-4702-a3ac-e436ccb02747_SiteId">
    <vt:lpwstr>c8823c91-be81-4f89-b024-6c3dd789c106</vt:lpwstr>
  </property>
  <property fmtid="{D5CDD505-2E9C-101B-9397-08002B2CF9AE}" pid="7" name="MSIP_Label_20ea7001-5c24-4702-a3ac-e436ccb02747_ActionId">
    <vt:lpwstr>fcbbd300-fa84-4e7d-8bf9-84ac41d47500</vt:lpwstr>
  </property>
  <property fmtid="{D5CDD505-2E9C-101B-9397-08002B2CF9AE}" pid="8" name="MSIP_Label_20ea7001-5c24-4702-a3ac-e436ccb02747_ContentBits">
    <vt:lpwstr>2</vt:lpwstr>
  </property>
  <property fmtid="{D5CDD505-2E9C-101B-9397-08002B2CF9AE}" pid="9" name="ContentTypeId">
    <vt:lpwstr>0x0101007FB82751FEA2184D89BF397C718E8074</vt:lpwstr>
  </property>
  <property fmtid="{D5CDD505-2E9C-101B-9397-08002B2CF9AE}" pid="10" name="MediaServiceImageTags">
    <vt:lpwstr/>
  </property>
</Properties>
</file>